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arta\PORTAL DA TRANSPARENCIA\QUADRO REMUNERATÓRIO\Servidores Efetivos e Requisitados\2026\"/>
    </mc:Choice>
  </mc:AlternateContent>
  <bookViews>
    <workbookView xWindow="0" yWindow="0" windowWidth="28800" windowHeight="12180"/>
  </bookViews>
  <sheets>
    <sheet name="TABELA COM REAJUSTE_JAN 2026" sheetId="4" r:id="rId1"/>
    <sheet name="TABELA COM REAJUSTE_OUT 2025" sheetId="3" state="hidden" r:id="rId2"/>
    <sheet name="TABELA COM REAJUSTE_JAN 2025" sheetId="2" state="hidden" r:id="rId3"/>
    <sheet name="TABELA COM REAJUSTE_2024" sheetId="1" state="hidden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4" l="1"/>
  <c r="E47" i="4" s="1"/>
  <c r="E48" i="4" s="1"/>
  <c r="E49" i="4" s="1"/>
  <c r="E50" i="4" s="1"/>
  <c r="E51" i="4" s="1"/>
  <c r="E52" i="4" s="1"/>
  <c r="E53" i="4" s="1"/>
  <c r="E54" i="4" s="1"/>
  <c r="E55" i="4" s="1"/>
  <c r="E56" i="4" s="1"/>
  <c r="E57" i="4" s="1"/>
  <c r="E58" i="4" s="1"/>
  <c r="E59" i="4" s="1"/>
  <c r="E60" i="4" s="1"/>
  <c r="E61" i="4" s="1"/>
  <c r="E62" i="4" s="1"/>
  <c r="E63" i="4" s="1"/>
  <c r="E64" i="4" s="1"/>
  <c r="E46" i="3" l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D47" i="2" l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46" i="2"/>
  <c r="F64" i="1" l="1"/>
  <c r="F64" i="2" s="1"/>
  <c r="G64" i="3" s="1"/>
  <c r="G64" i="4" s="1"/>
  <c r="E64" i="1"/>
  <c r="E64" i="2" s="1"/>
  <c r="F64" i="3" s="1"/>
  <c r="F64" i="4" s="1"/>
  <c r="F63" i="1"/>
  <c r="F63" i="2" s="1"/>
  <c r="G63" i="3" s="1"/>
  <c r="G63" i="4" s="1"/>
  <c r="E63" i="1"/>
  <c r="E63" i="2" s="1"/>
  <c r="F63" i="3" s="1"/>
  <c r="F63" i="4" s="1"/>
  <c r="F62" i="1"/>
  <c r="F62" i="2" s="1"/>
  <c r="G62" i="3" s="1"/>
  <c r="G62" i="4" s="1"/>
  <c r="E62" i="1"/>
  <c r="E62" i="2" s="1"/>
  <c r="F62" i="3" s="1"/>
  <c r="F62" i="4" s="1"/>
  <c r="F61" i="1"/>
  <c r="F61" i="2" s="1"/>
  <c r="G61" i="3" s="1"/>
  <c r="G61" i="4" s="1"/>
  <c r="E61" i="1"/>
  <c r="E61" i="2" s="1"/>
  <c r="F61" i="3" s="1"/>
  <c r="F61" i="4" s="1"/>
  <c r="F60" i="1"/>
  <c r="F60" i="2" s="1"/>
  <c r="G60" i="3" s="1"/>
  <c r="G60" i="4" s="1"/>
  <c r="E60" i="1"/>
  <c r="E60" i="2" s="1"/>
  <c r="F60" i="3" s="1"/>
  <c r="F60" i="4" s="1"/>
  <c r="F59" i="1"/>
  <c r="F59" i="2" s="1"/>
  <c r="G59" i="3" s="1"/>
  <c r="G59" i="4" s="1"/>
  <c r="E59" i="1"/>
  <c r="E59" i="2" s="1"/>
  <c r="F59" i="3" s="1"/>
  <c r="F59" i="4" s="1"/>
  <c r="F58" i="1"/>
  <c r="F58" i="2" s="1"/>
  <c r="G58" i="3" s="1"/>
  <c r="G58" i="4" s="1"/>
  <c r="E58" i="1"/>
  <c r="E58" i="2" s="1"/>
  <c r="F58" i="3" s="1"/>
  <c r="F58" i="4" s="1"/>
  <c r="F57" i="1"/>
  <c r="F57" i="2" s="1"/>
  <c r="G57" i="3" s="1"/>
  <c r="G57" i="4" s="1"/>
  <c r="E57" i="1"/>
  <c r="E57" i="2" s="1"/>
  <c r="F57" i="3" s="1"/>
  <c r="F57" i="4" s="1"/>
  <c r="F56" i="1"/>
  <c r="F56" i="2" s="1"/>
  <c r="G56" i="3" s="1"/>
  <c r="G56" i="4" s="1"/>
  <c r="E56" i="1"/>
  <c r="E56" i="2" s="1"/>
  <c r="F56" i="3" s="1"/>
  <c r="F56" i="4" s="1"/>
  <c r="F55" i="1"/>
  <c r="F55" i="2" s="1"/>
  <c r="G55" i="3" s="1"/>
  <c r="G55" i="4" s="1"/>
  <c r="E55" i="1"/>
  <c r="E55" i="2" s="1"/>
  <c r="F55" i="3" s="1"/>
  <c r="F55" i="4" s="1"/>
  <c r="F54" i="1"/>
  <c r="F54" i="2" s="1"/>
  <c r="G54" i="3" s="1"/>
  <c r="G54" i="4" s="1"/>
  <c r="E54" i="1"/>
  <c r="E54" i="2" s="1"/>
  <c r="F54" i="3" s="1"/>
  <c r="F54" i="4" s="1"/>
  <c r="F53" i="1"/>
  <c r="F53" i="2" s="1"/>
  <c r="G53" i="3" s="1"/>
  <c r="G53" i="4" s="1"/>
  <c r="E53" i="1"/>
  <c r="E53" i="2" s="1"/>
  <c r="F53" i="3" s="1"/>
  <c r="F53" i="4" s="1"/>
  <c r="F52" i="1"/>
  <c r="F52" i="2" s="1"/>
  <c r="G52" i="3" s="1"/>
  <c r="G52" i="4" s="1"/>
  <c r="E52" i="1"/>
  <c r="E52" i="2" s="1"/>
  <c r="F52" i="3" s="1"/>
  <c r="F52" i="4" s="1"/>
  <c r="F51" i="1"/>
  <c r="F51" i="2" s="1"/>
  <c r="G51" i="3" s="1"/>
  <c r="G51" i="4" s="1"/>
  <c r="E51" i="1"/>
  <c r="E51" i="2" s="1"/>
  <c r="F51" i="3" s="1"/>
  <c r="F51" i="4" s="1"/>
  <c r="F50" i="1"/>
  <c r="F50" i="2" s="1"/>
  <c r="G50" i="3" s="1"/>
  <c r="G50" i="4" s="1"/>
  <c r="E50" i="1"/>
  <c r="E50" i="2" s="1"/>
  <c r="F50" i="3" s="1"/>
  <c r="F50" i="4" s="1"/>
  <c r="F49" i="1"/>
  <c r="F49" i="2" s="1"/>
  <c r="G49" i="3" s="1"/>
  <c r="G49" i="4" s="1"/>
  <c r="E49" i="1"/>
  <c r="E49" i="2" s="1"/>
  <c r="F49" i="3" s="1"/>
  <c r="F49" i="4" s="1"/>
  <c r="F48" i="1"/>
  <c r="F48" i="2" s="1"/>
  <c r="G48" i="3" s="1"/>
  <c r="G48" i="4" s="1"/>
  <c r="E48" i="1"/>
  <c r="E48" i="2" s="1"/>
  <c r="F48" i="3" s="1"/>
  <c r="F48" i="4" s="1"/>
  <c r="F47" i="1"/>
  <c r="F47" i="2" s="1"/>
  <c r="G47" i="3" s="1"/>
  <c r="G47" i="4" s="1"/>
  <c r="E47" i="1"/>
  <c r="E47" i="2" s="1"/>
  <c r="F47" i="3" s="1"/>
  <c r="F47" i="4" s="1"/>
  <c r="F46" i="1"/>
  <c r="F46" i="2" s="1"/>
  <c r="G46" i="3" s="1"/>
  <c r="G46" i="4" s="1"/>
  <c r="E46" i="1"/>
  <c r="E46" i="2" s="1"/>
  <c r="F46" i="3" s="1"/>
  <c r="F46" i="4" s="1"/>
  <c r="D46" i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F45" i="1"/>
  <c r="F45" i="2" s="1"/>
  <c r="G45" i="3" s="1"/>
  <c r="G45" i="4" s="1"/>
  <c r="E45" i="1"/>
  <c r="E45" i="2" s="1"/>
  <c r="F45" i="3" s="1"/>
  <c r="F45" i="4" s="1"/>
  <c r="K31" i="1"/>
  <c r="K31" i="2" s="1"/>
  <c r="K31" i="3" s="1"/>
  <c r="J31" i="4" s="1"/>
  <c r="J31" i="1"/>
  <c r="J31" i="2" s="1"/>
  <c r="J31" i="3" s="1"/>
  <c r="I31" i="4" s="1"/>
  <c r="I31" i="1"/>
  <c r="I31" i="2" s="1"/>
  <c r="I31" i="3" s="1"/>
  <c r="H31" i="1"/>
  <c r="H31" i="2" s="1"/>
  <c r="H31" i="3" s="1"/>
  <c r="H31" i="4" s="1"/>
  <c r="G31" i="1"/>
  <c r="G31" i="2" s="1"/>
  <c r="G31" i="3" s="1"/>
  <c r="G31" i="4" s="1"/>
  <c r="F31" i="1"/>
  <c r="F31" i="2" s="1"/>
  <c r="F31" i="3" s="1"/>
  <c r="F31" i="4" s="1"/>
  <c r="E31" i="1"/>
  <c r="E31" i="2" s="1"/>
  <c r="E31" i="3" s="1"/>
  <c r="E31" i="4" s="1"/>
  <c r="D31" i="1"/>
  <c r="D31" i="2" s="1"/>
  <c r="D31" i="3" s="1"/>
  <c r="D31" i="4" s="1"/>
  <c r="C31" i="1"/>
  <c r="C31" i="2" s="1"/>
  <c r="C31" i="3" s="1"/>
  <c r="C31" i="4" s="1"/>
  <c r="B31" i="1"/>
  <c r="B31" i="2" s="1"/>
  <c r="B31" i="3" s="1"/>
  <c r="B31" i="4" s="1"/>
  <c r="K30" i="1"/>
  <c r="K30" i="2" s="1"/>
  <c r="K30" i="3" s="1"/>
  <c r="J30" i="4" s="1"/>
  <c r="J30" i="1"/>
  <c r="J30" i="2" s="1"/>
  <c r="J30" i="3" s="1"/>
  <c r="I30" i="4" s="1"/>
  <c r="I30" i="1"/>
  <c r="I30" i="2" s="1"/>
  <c r="I30" i="3" s="1"/>
  <c r="H30" i="1"/>
  <c r="H30" i="2" s="1"/>
  <c r="H30" i="3" s="1"/>
  <c r="H30" i="4" s="1"/>
  <c r="G30" i="1"/>
  <c r="G30" i="2" s="1"/>
  <c r="G30" i="3" s="1"/>
  <c r="G30" i="4" s="1"/>
  <c r="F30" i="1"/>
  <c r="F30" i="2" s="1"/>
  <c r="F30" i="3" s="1"/>
  <c r="F30" i="4" s="1"/>
  <c r="E30" i="1"/>
  <c r="E30" i="2" s="1"/>
  <c r="E30" i="3" s="1"/>
  <c r="E30" i="4" s="1"/>
  <c r="D30" i="1"/>
  <c r="D30" i="2" s="1"/>
  <c r="D30" i="3" s="1"/>
  <c r="D30" i="4" s="1"/>
  <c r="C30" i="1"/>
  <c r="C30" i="2" s="1"/>
  <c r="C30" i="3" s="1"/>
  <c r="C30" i="4" s="1"/>
  <c r="B30" i="1"/>
  <c r="B30" i="2" s="1"/>
  <c r="B30" i="3" s="1"/>
  <c r="B30" i="4" s="1"/>
  <c r="K29" i="1"/>
  <c r="K29" i="2" s="1"/>
  <c r="K29" i="3" s="1"/>
  <c r="J29" i="4" s="1"/>
  <c r="J29" i="1"/>
  <c r="J29" i="2" s="1"/>
  <c r="J29" i="3" s="1"/>
  <c r="I29" i="4" s="1"/>
  <c r="I29" i="1"/>
  <c r="I29" i="2" s="1"/>
  <c r="I29" i="3" s="1"/>
  <c r="H29" i="1"/>
  <c r="H29" i="2" s="1"/>
  <c r="H29" i="3" s="1"/>
  <c r="H29" i="4" s="1"/>
  <c r="G29" i="1"/>
  <c r="G29" i="2" s="1"/>
  <c r="G29" i="3" s="1"/>
  <c r="G29" i="4" s="1"/>
  <c r="F29" i="1"/>
  <c r="F29" i="2" s="1"/>
  <c r="F29" i="3" s="1"/>
  <c r="F29" i="4" s="1"/>
  <c r="E29" i="1"/>
  <c r="E29" i="2" s="1"/>
  <c r="E29" i="3" s="1"/>
  <c r="E29" i="4" s="1"/>
  <c r="D29" i="1"/>
  <c r="D29" i="2" s="1"/>
  <c r="D29" i="3" s="1"/>
  <c r="D29" i="4" s="1"/>
  <c r="C29" i="1"/>
  <c r="C29" i="2" s="1"/>
  <c r="C29" i="3" s="1"/>
  <c r="C29" i="4" s="1"/>
  <c r="B29" i="1"/>
  <c r="B29" i="2" s="1"/>
  <c r="B29" i="3" s="1"/>
  <c r="B29" i="4" s="1"/>
  <c r="K28" i="1"/>
  <c r="K28" i="2" s="1"/>
  <c r="K28" i="3" s="1"/>
  <c r="J28" i="4" s="1"/>
  <c r="J28" i="1"/>
  <c r="J28" i="2" s="1"/>
  <c r="J28" i="3" s="1"/>
  <c r="I28" i="4" s="1"/>
  <c r="I28" i="1"/>
  <c r="I28" i="2" s="1"/>
  <c r="I28" i="3" s="1"/>
  <c r="H28" i="1"/>
  <c r="H28" i="2" s="1"/>
  <c r="H28" i="3" s="1"/>
  <c r="H28" i="4" s="1"/>
  <c r="G28" i="1"/>
  <c r="G28" i="2" s="1"/>
  <c r="G28" i="3" s="1"/>
  <c r="G28" i="4" s="1"/>
  <c r="F28" i="1"/>
  <c r="F28" i="2" s="1"/>
  <c r="F28" i="3" s="1"/>
  <c r="F28" i="4" s="1"/>
  <c r="E28" i="1"/>
  <c r="E28" i="2" s="1"/>
  <c r="E28" i="3" s="1"/>
  <c r="E28" i="4" s="1"/>
  <c r="D28" i="1"/>
  <c r="D28" i="2" s="1"/>
  <c r="D28" i="3" s="1"/>
  <c r="D28" i="4" s="1"/>
  <c r="C28" i="1"/>
  <c r="C28" i="2" s="1"/>
  <c r="C28" i="3" s="1"/>
  <c r="C28" i="4" s="1"/>
  <c r="B28" i="1"/>
  <c r="B28" i="2" s="1"/>
  <c r="B28" i="3" s="1"/>
  <c r="B28" i="4" s="1"/>
  <c r="K27" i="1"/>
  <c r="K27" i="2" s="1"/>
  <c r="K27" i="3" s="1"/>
  <c r="J27" i="4" s="1"/>
  <c r="J27" i="1"/>
  <c r="J27" i="2" s="1"/>
  <c r="J27" i="3" s="1"/>
  <c r="I27" i="4" s="1"/>
  <c r="I27" i="1"/>
  <c r="I27" i="2" s="1"/>
  <c r="I27" i="3" s="1"/>
  <c r="H27" i="1"/>
  <c r="H27" i="2" s="1"/>
  <c r="H27" i="3" s="1"/>
  <c r="H27" i="4" s="1"/>
  <c r="G27" i="1"/>
  <c r="G27" i="2" s="1"/>
  <c r="G27" i="3" s="1"/>
  <c r="G27" i="4" s="1"/>
  <c r="F27" i="1"/>
  <c r="F27" i="2" s="1"/>
  <c r="F27" i="3" s="1"/>
  <c r="F27" i="4" s="1"/>
  <c r="E27" i="1"/>
  <c r="E27" i="2" s="1"/>
  <c r="E27" i="3" s="1"/>
  <c r="E27" i="4" s="1"/>
  <c r="D27" i="1"/>
  <c r="D27" i="2" s="1"/>
  <c r="D27" i="3" s="1"/>
  <c r="D27" i="4" s="1"/>
  <c r="C27" i="1"/>
  <c r="C27" i="2" s="1"/>
  <c r="C27" i="3" s="1"/>
  <c r="C27" i="4" s="1"/>
  <c r="B27" i="1"/>
  <c r="B27" i="2" s="1"/>
  <c r="B27" i="3" s="1"/>
  <c r="B27" i="4" s="1"/>
  <c r="K26" i="1"/>
  <c r="K26" i="2" s="1"/>
  <c r="K26" i="3" s="1"/>
  <c r="J26" i="4" s="1"/>
  <c r="J26" i="1"/>
  <c r="J26" i="2" s="1"/>
  <c r="J26" i="3" s="1"/>
  <c r="I26" i="4" s="1"/>
  <c r="I26" i="1"/>
  <c r="I26" i="2" s="1"/>
  <c r="I26" i="3" s="1"/>
  <c r="H26" i="1"/>
  <c r="H26" i="2" s="1"/>
  <c r="H26" i="3" s="1"/>
  <c r="H26" i="4" s="1"/>
  <c r="G26" i="1"/>
  <c r="G26" i="2" s="1"/>
  <c r="G26" i="3" s="1"/>
  <c r="G26" i="4" s="1"/>
  <c r="F26" i="1"/>
  <c r="F26" i="2" s="1"/>
  <c r="F26" i="3" s="1"/>
  <c r="F26" i="4" s="1"/>
  <c r="E26" i="1"/>
  <c r="E26" i="2" s="1"/>
  <c r="E26" i="3" s="1"/>
  <c r="E26" i="4" s="1"/>
  <c r="D26" i="1"/>
  <c r="D26" i="2" s="1"/>
  <c r="D26" i="3" s="1"/>
  <c r="D26" i="4" s="1"/>
  <c r="C26" i="1"/>
  <c r="C26" i="2" s="1"/>
  <c r="C26" i="3" s="1"/>
  <c r="C26" i="4" s="1"/>
  <c r="B26" i="1"/>
  <c r="B26" i="2" s="1"/>
  <c r="B26" i="3" s="1"/>
  <c r="B26" i="4" s="1"/>
  <c r="K25" i="1"/>
  <c r="K25" i="2" s="1"/>
  <c r="K25" i="3" s="1"/>
  <c r="J25" i="4" s="1"/>
  <c r="J25" i="1"/>
  <c r="J25" i="2" s="1"/>
  <c r="J25" i="3" s="1"/>
  <c r="I25" i="4" s="1"/>
  <c r="I25" i="1"/>
  <c r="I25" i="2" s="1"/>
  <c r="I25" i="3" s="1"/>
  <c r="H25" i="1"/>
  <c r="H25" i="2" s="1"/>
  <c r="H25" i="3" s="1"/>
  <c r="H25" i="4" s="1"/>
  <c r="G25" i="1"/>
  <c r="G25" i="2" s="1"/>
  <c r="G25" i="3" s="1"/>
  <c r="G25" i="4" s="1"/>
  <c r="F25" i="1"/>
  <c r="F25" i="2" s="1"/>
  <c r="F25" i="3" s="1"/>
  <c r="F25" i="4" s="1"/>
  <c r="E25" i="1"/>
  <c r="E25" i="2" s="1"/>
  <c r="E25" i="3" s="1"/>
  <c r="E25" i="4" s="1"/>
  <c r="D25" i="1"/>
  <c r="D25" i="2" s="1"/>
  <c r="D25" i="3" s="1"/>
  <c r="D25" i="4" s="1"/>
  <c r="C25" i="1"/>
  <c r="C25" i="2" s="1"/>
  <c r="C25" i="3" s="1"/>
  <c r="C25" i="4" s="1"/>
  <c r="B25" i="1"/>
  <c r="B25" i="2" s="1"/>
  <c r="B25" i="3" s="1"/>
  <c r="B25" i="4" s="1"/>
  <c r="K24" i="1"/>
  <c r="K24" i="2" s="1"/>
  <c r="K24" i="3" s="1"/>
  <c r="J24" i="4" s="1"/>
  <c r="J24" i="1"/>
  <c r="J24" i="2" s="1"/>
  <c r="J24" i="3" s="1"/>
  <c r="I24" i="4" s="1"/>
  <c r="I24" i="1"/>
  <c r="I24" i="2" s="1"/>
  <c r="I24" i="3" s="1"/>
  <c r="H24" i="1"/>
  <c r="H24" i="2" s="1"/>
  <c r="H24" i="3" s="1"/>
  <c r="H24" i="4" s="1"/>
  <c r="G24" i="1"/>
  <c r="G24" i="2" s="1"/>
  <c r="G24" i="3" s="1"/>
  <c r="G24" i="4" s="1"/>
  <c r="F24" i="1"/>
  <c r="F24" i="2" s="1"/>
  <c r="F24" i="3" s="1"/>
  <c r="F24" i="4" s="1"/>
  <c r="E24" i="1"/>
  <c r="E24" i="2" s="1"/>
  <c r="E24" i="3" s="1"/>
  <c r="E24" i="4" s="1"/>
  <c r="D24" i="1"/>
  <c r="D24" i="2" s="1"/>
  <c r="D24" i="3" s="1"/>
  <c r="D24" i="4" s="1"/>
  <c r="C24" i="1"/>
  <c r="C24" i="2" s="1"/>
  <c r="C24" i="3" s="1"/>
  <c r="C24" i="4" s="1"/>
  <c r="B24" i="1"/>
  <c r="B24" i="2" s="1"/>
  <c r="B24" i="3" s="1"/>
  <c r="B24" i="4" s="1"/>
  <c r="K23" i="1"/>
  <c r="K23" i="2" s="1"/>
  <c r="K23" i="3" s="1"/>
  <c r="J23" i="4" s="1"/>
  <c r="J23" i="1"/>
  <c r="J23" i="2" s="1"/>
  <c r="J23" i="3" s="1"/>
  <c r="I23" i="4" s="1"/>
  <c r="I23" i="1"/>
  <c r="I23" i="2" s="1"/>
  <c r="I23" i="3" s="1"/>
  <c r="H23" i="1"/>
  <c r="H23" i="2" s="1"/>
  <c r="H23" i="3" s="1"/>
  <c r="H23" i="4" s="1"/>
  <c r="G23" i="1"/>
  <c r="G23" i="2" s="1"/>
  <c r="G23" i="3" s="1"/>
  <c r="G23" i="4" s="1"/>
  <c r="F23" i="1"/>
  <c r="F23" i="2" s="1"/>
  <c r="F23" i="3" s="1"/>
  <c r="F23" i="4" s="1"/>
  <c r="E23" i="1"/>
  <c r="E23" i="2" s="1"/>
  <c r="E23" i="3" s="1"/>
  <c r="E23" i="4" s="1"/>
  <c r="D23" i="1"/>
  <c r="D23" i="2" s="1"/>
  <c r="D23" i="3" s="1"/>
  <c r="D23" i="4" s="1"/>
  <c r="C23" i="1"/>
  <c r="C23" i="2" s="1"/>
  <c r="C23" i="3" s="1"/>
  <c r="C23" i="4" s="1"/>
  <c r="B23" i="1"/>
  <c r="B23" i="2" s="1"/>
  <c r="B23" i="3" s="1"/>
  <c r="B23" i="4" s="1"/>
  <c r="K22" i="1"/>
  <c r="K22" i="2" s="1"/>
  <c r="K22" i="3" s="1"/>
  <c r="J22" i="4" s="1"/>
  <c r="J22" i="1"/>
  <c r="J22" i="2" s="1"/>
  <c r="J22" i="3" s="1"/>
  <c r="I22" i="4" s="1"/>
  <c r="I22" i="1"/>
  <c r="I22" i="2" s="1"/>
  <c r="I22" i="3" s="1"/>
  <c r="H22" i="1"/>
  <c r="H22" i="2" s="1"/>
  <c r="H22" i="3" s="1"/>
  <c r="H22" i="4" s="1"/>
  <c r="G22" i="1"/>
  <c r="G22" i="2" s="1"/>
  <c r="G22" i="3" s="1"/>
  <c r="G22" i="4" s="1"/>
  <c r="F22" i="1"/>
  <c r="F22" i="2" s="1"/>
  <c r="F22" i="3" s="1"/>
  <c r="F22" i="4" s="1"/>
  <c r="E22" i="1"/>
  <c r="E22" i="2" s="1"/>
  <c r="E22" i="3" s="1"/>
  <c r="E22" i="4" s="1"/>
  <c r="D22" i="1"/>
  <c r="D22" i="2" s="1"/>
  <c r="D22" i="3" s="1"/>
  <c r="D22" i="4" s="1"/>
  <c r="C22" i="1"/>
  <c r="C22" i="2" s="1"/>
  <c r="C22" i="3" s="1"/>
  <c r="C22" i="4" s="1"/>
  <c r="B22" i="1"/>
  <c r="B22" i="2" s="1"/>
  <c r="B22" i="3" s="1"/>
  <c r="B22" i="4" s="1"/>
  <c r="K21" i="1"/>
  <c r="K21" i="2" s="1"/>
  <c r="K21" i="3" s="1"/>
  <c r="J21" i="4" s="1"/>
  <c r="J21" i="1"/>
  <c r="J21" i="2" s="1"/>
  <c r="J21" i="3" s="1"/>
  <c r="I21" i="4" s="1"/>
  <c r="I21" i="1"/>
  <c r="I21" i="2" s="1"/>
  <c r="I21" i="3" s="1"/>
  <c r="H21" i="1"/>
  <c r="H21" i="2" s="1"/>
  <c r="H21" i="3" s="1"/>
  <c r="H21" i="4" s="1"/>
  <c r="G21" i="1"/>
  <c r="G21" i="2" s="1"/>
  <c r="G21" i="3" s="1"/>
  <c r="G21" i="4" s="1"/>
  <c r="F21" i="1"/>
  <c r="F21" i="2" s="1"/>
  <c r="F21" i="3" s="1"/>
  <c r="F21" i="4" s="1"/>
  <c r="E21" i="1"/>
  <c r="E21" i="2" s="1"/>
  <c r="E21" i="3" s="1"/>
  <c r="E21" i="4" s="1"/>
  <c r="D21" i="1"/>
  <c r="D21" i="2" s="1"/>
  <c r="D21" i="3" s="1"/>
  <c r="D21" i="4" s="1"/>
  <c r="C21" i="1"/>
  <c r="C21" i="2" s="1"/>
  <c r="C21" i="3" s="1"/>
  <c r="C21" i="4" s="1"/>
  <c r="B21" i="1"/>
  <c r="B21" i="2" s="1"/>
  <c r="B21" i="3" s="1"/>
  <c r="B21" i="4" s="1"/>
  <c r="K20" i="1"/>
  <c r="K20" i="2" s="1"/>
  <c r="K20" i="3" s="1"/>
  <c r="J20" i="4" s="1"/>
  <c r="J20" i="1"/>
  <c r="J20" i="2" s="1"/>
  <c r="J20" i="3" s="1"/>
  <c r="I20" i="4" s="1"/>
  <c r="I20" i="1"/>
  <c r="I20" i="2" s="1"/>
  <c r="I20" i="3" s="1"/>
  <c r="H20" i="1"/>
  <c r="H20" i="2" s="1"/>
  <c r="H20" i="3" s="1"/>
  <c r="H20" i="4" s="1"/>
  <c r="G20" i="1"/>
  <c r="G20" i="2" s="1"/>
  <c r="G20" i="3" s="1"/>
  <c r="G20" i="4" s="1"/>
  <c r="F20" i="1"/>
  <c r="F20" i="2" s="1"/>
  <c r="F20" i="3" s="1"/>
  <c r="F20" i="4" s="1"/>
  <c r="E20" i="1"/>
  <c r="E20" i="2" s="1"/>
  <c r="E20" i="3" s="1"/>
  <c r="E20" i="4" s="1"/>
  <c r="D20" i="1"/>
  <c r="D20" i="2" s="1"/>
  <c r="D20" i="3" s="1"/>
  <c r="D20" i="4" s="1"/>
  <c r="C20" i="1"/>
  <c r="C20" i="2" s="1"/>
  <c r="C20" i="3" s="1"/>
  <c r="C20" i="4" s="1"/>
  <c r="B20" i="1"/>
  <c r="B20" i="2" s="1"/>
  <c r="B20" i="3" s="1"/>
  <c r="B20" i="4" s="1"/>
  <c r="K19" i="1"/>
  <c r="K19" i="2" s="1"/>
  <c r="K19" i="3" s="1"/>
  <c r="J19" i="4" s="1"/>
  <c r="J19" i="1"/>
  <c r="J19" i="2" s="1"/>
  <c r="J19" i="3" s="1"/>
  <c r="I19" i="4" s="1"/>
  <c r="I19" i="1"/>
  <c r="I19" i="2" s="1"/>
  <c r="I19" i="3" s="1"/>
  <c r="H19" i="1"/>
  <c r="H19" i="2" s="1"/>
  <c r="H19" i="3" s="1"/>
  <c r="H19" i="4" s="1"/>
  <c r="G19" i="1"/>
  <c r="G19" i="2" s="1"/>
  <c r="G19" i="3" s="1"/>
  <c r="G19" i="4" s="1"/>
  <c r="F19" i="1"/>
  <c r="F19" i="2" s="1"/>
  <c r="F19" i="3" s="1"/>
  <c r="F19" i="4" s="1"/>
  <c r="E19" i="1"/>
  <c r="E19" i="2" s="1"/>
  <c r="E19" i="3" s="1"/>
  <c r="E19" i="4" s="1"/>
  <c r="D19" i="1"/>
  <c r="D19" i="2" s="1"/>
  <c r="D19" i="3" s="1"/>
  <c r="D19" i="4" s="1"/>
  <c r="C19" i="1"/>
  <c r="C19" i="2" s="1"/>
  <c r="C19" i="3" s="1"/>
  <c r="C19" i="4" s="1"/>
  <c r="B19" i="1"/>
  <c r="B19" i="2" s="1"/>
  <c r="B19" i="3" s="1"/>
  <c r="B19" i="4" s="1"/>
  <c r="K18" i="1"/>
  <c r="K18" i="2" s="1"/>
  <c r="K18" i="3" s="1"/>
  <c r="J18" i="4" s="1"/>
  <c r="J18" i="1"/>
  <c r="J18" i="2" s="1"/>
  <c r="J18" i="3" s="1"/>
  <c r="I18" i="4" s="1"/>
  <c r="I18" i="1"/>
  <c r="I18" i="2" s="1"/>
  <c r="I18" i="3" s="1"/>
  <c r="H18" i="1"/>
  <c r="H18" i="2" s="1"/>
  <c r="H18" i="3" s="1"/>
  <c r="H18" i="4" s="1"/>
  <c r="G18" i="1"/>
  <c r="G18" i="2" s="1"/>
  <c r="G18" i="3" s="1"/>
  <c r="G18" i="4" s="1"/>
  <c r="F18" i="1"/>
  <c r="F18" i="2" s="1"/>
  <c r="F18" i="3" s="1"/>
  <c r="F18" i="4" s="1"/>
  <c r="E18" i="1"/>
  <c r="E18" i="2" s="1"/>
  <c r="E18" i="3" s="1"/>
  <c r="E18" i="4" s="1"/>
  <c r="D18" i="1"/>
  <c r="D18" i="2" s="1"/>
  <c r="D18" i="3" s="1"/>
  <c r="D18" i="4" s="1"/>
  <c r="C18" i="1"/>
  <c r="C18" i="2" s="1"/>
  <c r="C18" i="3" s="1"/>
  <c r="C18" i="4" s="1"/>
  <c r="B18" i="1"/>
  <c r="B18" i="2" s="1"/>
  <c r="B18" i="3" s="1"/>
  <c r="B18" i="4" s="1"/>
  <c r="K17" i="1"/>
  <c r="K17" i="2" s="1"/>
  <c r="K17" i="3" s="1"/>
  <c r="J17" i="4" s="1"/>
  <c r="J17" i="1"/>
  <c r="J17" i="2" s="1"/>
  <c r="J17" i="3" s="1"/>
  <c r="I17" i="4" s="1"/>
  <c r="I17" i="1"/>
  <c r="I17" i="2" s="1"/>
  <c r="I17" i="3" s="1"/>
  <c r="H17" i="1"/>
  <c r="H17" i="2" s="1"/>
  <c r="H17" i="3" s="1"/>
  <c r="H17" i="4" s="1"/>
  <c r="G17" i="1"/>
  <c r="G17" i="2" s="1"/>
  <c r="G17" i="3" s="1"/>
  <c r="G17" i="4" s="1"/>
  <c r="F17" i="1"/>
  <c r="F17" i="2" s="1"/>
  <c r="F17" i="3" s="1"/>
  <c r="F17" i="4" s="1"/>
  <c r="E17" i="1"/>
  <c r="E17" i="2" s="1"/>
  <c r="E17" i="3" s="1"/>
  <c r="E17" i="4" s="1"/>
  <c r="D17" i="1"/>
  <c r="D17" i="2" s="1"/>
  <c r="D17" i="3" s="1"/>
  <c r="D17" i="4" s="1"/>
  <c r="C17" i="1"/>
  <c r="C17" i="2" s="1"/>
  <c r="C17" i="3" s="1"/>
  <c r="C17" i="4" s="1"/>
  <c r="B17" i="1"/>
  <c r="B17" i="2" s="1"/>
  <c r="B17" i="3" s="1"/>
  <c r="B17" i="4" s="1"/>
  <c r="K16" i="1"/>
  <c r="K16" i="2" s="1"/>
  <c r="K16" i="3" s="1"/>
  <c r="J16" i="4" s="1"/>
  <c r="J16" i="1"/>
  <c r="J16" i="2" s="1"/>
  <c r="J16" i="3" s="1"/>
  <c r="I16" i="4" s="1"/>
  <c r="I16" i="1"/>
  <c r="I16" i="2" s="1"/>
  <c r="I16" i="3" s="1"/>
  <c r="H16" i="1"/>
  <c r="H16" i="2" s="1"/>
  <c r="H16" i="3" s="1"/>
  <c r="H16" i="4" s="1"/>
  <c r="G16" i="1"/>
  <c r="G16" i="2" s="1"/>
  <c r="G16" i="3" s="1"/>
  <c r="G16" i="4" s="1"/>
  <c r="F16" i="1"/>
  <c r="F16" i="2" s="1"/>
  <c r="F16" i="3" s="1"/>
  <c r="F16" i="4" s="1"/>
  <c r="E16" i="1"/>
  <c r="E16" i="2" s="1"/>
  <c r="E16" i="3" s="1"/>
  <c r="E16" i="4" s="1"/>
  <c r="D16" i="1"/>
  <c r="D16" i="2" s="1"/>
  <c r="D16" i="3" s="1"/>
  <c r="D16" i="4" s="1"/>
  <c r="C16" i="1"/>
  <c r="C16" i="2" s="1"/>
  <c r="C16" i="3" s="1"/>
  <c r="C16" i="4" s="1"/>
  <c r="B16" i="1"/>
  <c r="B16" i="2" s="1"/>
  <c r="B16" i="3" s="1"/>
  <c r="B16" i="4" s="1"/>
  <c r="K15" i="1"/>
  <c r="K15" i="2" s="1"/>
  <c r="K15" i="3" s="1"/>
  <c r="J15" i="4" s="1"/>
  <c r="J15" i="1"/>
  <c r="J15" i="2" s="1"/>
  <c r="J15" i="3" s="1"/>
  <c r="I15" i="4" s="1"/>
  <c r="I15" i="1"/>
  <c r="I15" i="2" s="1"/>
  <c r="I15" i="3" s="1"/>
  <c r="H15" i="1"/>
  <c r="H15" i="2" s="1"/>
  <c r="H15" i="3" s="1"/>
  <c r="H15" i="4" s="1"/>
  <c r="G15" i="1"/>
  <c r="G15" i="2" s="1"/>
  <c r="G15" i="3" s="1"/>
  <c r="G15" i="4" s="1"/>
  <c r="F15" i="1"/>
  <c r="F15" i="2" s="1"/>
  <c r="F15" i="3" s="1"/>
  <c r="F15" i="4" s="1"/>
  <c r="E15" i="1"/>
  <c r="E15" i="2" s="1"/>
  <c r="E15" i="3" s="1"/>
  <c r="E15" i="4" s="1"/>
  <c r="D15" i="1"/>
  <c r="D15" i="2" s="1"/>
  <c r="D15" i="3" s="1"/>
  <c r="D15" i="4" s="1"/>
  <c r="C15" i="1"/>
  <c r="C15" i="2" s="1"/>
  <c r="C15" i="3" s="1"/>
  <c r="C15" i="4" s="1"/>
  <c r="B15" i="1"/>
  <c r="B15" i="2" s="1"/>
  <c r="B15" i="3" s="1"/>
  <c r="B15" i="4" s="1"/>
  <c r="K14" i="1"/>
  <c r="K14" i="2" s="1"/>
  <c r="K14" i="3" s="1"/>
  <c r="J14" i="4" s="1"/>
  <c r="J14" i="1"/>
  <c r="J14" i="2" s="1"/>
  <c r="J14" i="3" s="1"/>
  <c r="I14" i="4" s="1"/>
  <c r="I14" i="1"/>
  <c r="I14" i="2" s="1"/>
  <c r="I14" i="3" s="1"/>
  <c r="H14" i="1"/>
  <c r="H14" i="2" s="1"/>
  <c r="H14" i="3" s="1"/>
  <c r="H14" i="4" s="1"/>
  <c r="G14" i="1"/>
  <c r="G14" i="2" s="1"/>
  <c r="G14" i="3" s="1"/>
  <c r="G14" i="4" s="1"/>
  <c r="F14" i="1"/>
  <c r="F14" i="2" s="1"/>
  <c r="F14" i="3" s="1"/>
  <c r="F14" i="4" s="1"/>
  <c r="E14" i="1"/>
  <c r="E14" i="2" s="1"/>
  <c r="E14" i="3" s="1"/>
  <c r="E14" i="4" s="1"/>
  <c r="D14" i="1"/>
  <c r="D14" i="2" s="1"/>
  <c r="D14" i="3" s="1"/>
  <c r="D14" i="4" s="1"/>
  <c r="C14" i="1"/>
  <c r="C14" i="2" s="1"/>
  <c r="C14" i="3" s="1"/>
  <c r="C14" i="4" s="1"/>
  <c r="B14" i="1"/>
  <c r="B14" i="2" s="1"/>
  <c r="B14" i="3" s="1"/>
  <c r="B14" i="4" s="1"/>
  <c r="K13" i="1"/>
  <c r="K13" i="2" s="1"/>
  <c r="K13" i="3" s="1"/>
  <c r="J13" i="4" s="1"/>
  <c r="J13" i="1"/>
  <c r="J13" i="2" s="1"/>
  <c r="J13" i="3" s="1"/>
  <c r="I13" i="4" s="1"/>
  <c r="I13" i="1"/>
  <c r="I13" i="2" s="1"/>
  <c r="I13" i="3" s="1"/>
  <c r="H13" i="1"/>
  <c r="H13" i="2" s="1"/>
  <c r="H13" i="3" s="1"/>
  <c r="H13" i="4" s="1"/>
  <c r="G13" i="1"/>
  <c r="G13" i="2" s="1"/>
  <c r="G13" i="3" s="1"/>
  <c r="G13" i="4" s="1"/>
  <c r="F13" i="1"/>
  <c r="F13" i="2" s="1"/>
  <c r="F13" i="3" s="1"/>
  <c r="F13" i="4" s="1"/>
  <c r="E13" i="1"/>
  <c r="E13" i="2" s="1"/>
  <c r="E13" i="3" s="1"/>
  <c r="E13" i="4" s="1"/>
  <c r="D13" i="1"/>
  <c r="D13" i="2" s="1"/>
  <c r="D13" i="3" s="1"/>
  <c r="D13" i="4" s="1"/>
  <c r="C13" i="1"/>
  <c r="C13" i="2" s="1"/>
  <c r="C13" i="3" s="1"/>
  <c r="C13" i="4" s="1"/>
  <c r="B13" i="1"/>
  <c r="B13" i="2" s="1"/>
  <c r="B13" i="3" s="1"/>
  <c r="B13" i="4" s="1"/>
  <c r="K12" i="1"/>
  <c r="K12" i="2" s="1"/>
  <c r="K12" i="3" s="1"/>
  <c r="J12" i="4" s="1"/>
  <c r="J12" i="1"/>
  <c r="J12" i="2" s="1"/>
  <c r="J12" i="3" s="1"/>
  <c r="I12" i="4" s="1"/>
  <c r="I12" i="1"/>
  <c r="I12" i="2" s="1"/>
  <c r="I12" i="3" s="1"/>
  <c r="H12" i="1"/>
  <c r="H12" i="2" s="1"/>
  <c r="H12" i="3" s="1"/>
  <c r="H12" i="4" s="1"/>
  <c r="G12" i="1"/>
  <c r="G12" i="2" s="1"/>
  <c r="G12" i="3" s="1"/>
  <c r="G12" i="4" s="1"/>
  <c r="F12" i="1"/>
  <c r="F12" i="2" s="1"/>
  <c r="F12" i="3" s="1"/>
  <c r="F12" i="4" s="1"/>
  <c r="E12" i="1"/>
  <c r="E12" i="2" s="1"/>
  <c r="E12" i="3" s="1"/>
  <c r="E12" i="4" s="1"/>
  <c r="D12" i="1"/>
  <c r="D12" i="2" s="1"/>
  <c r="D12" i="3" s="1"/>
  <c r="D12" i="4" s="1"/>
  <c r="C12" i="1"/>
  <c r="C12" i="2" s="1"/>
  <c r="C12" i="3" s="1"/>
  <c r="C12" i="4" s="1"/>
  <c r="B12" i="1"/>
  <c r="B12" i="2" s="1"/>
  <c r="B12" i="3" s="1"/>
  <c r="B12" i="4" s="1"/>
</calcChain>
</file>

<file path=xl/sharedStrings.xml><?xml version="1.0" encoding="utf-8"?>
<sst xmlns="http://schemas.openxmlformats.org/spreadsheetml/2006/main" count="89" uniqueCount="28">
  <si>
    <t>TABELA DE VENCIMENTOS DO QUADRO DE SERVIDORES EFETIVOS DO TCE/SE</t>
  </si>
  <si>
    <t>PARTE PERMANENTE</t>
  </si>
  <si>
    <t>Grupo Ocupacional</t>
  </si>
  <si>
    <t>Controle Externo</t>
  </si>
  <si>
    <t>Apoio Técnico e Administrativo</t>
  </si>
  <si>
    <t>Referências</t>
  </si>
  <si>
    <t>Auditor de Controle Externo I - Área de Auditoria Governament al</t>
  </si>
  <si>
    <t>Auditor de Controle Externo I -
Área
de Engenharia</t>
  </si>
  <si>
    <t>Auditor de Controle Externo II - Área de Auditoria Governamental</t>
  </si>
  <si>
    <t>Auditor de Controle Externo II -
Área
de Engenharia</t>
  </si>
  <si>
    <t>Auditor de Tecnologia da Informação</t>
  </si>
  <si>
    <t>Técnico Administrativo</t>
  </si>
  <si>
    <t>Enfermeiro</t>
  </si>
  <si>
    <t>Analista de Tecnologiada Informação</t>
  </si>
  <si>
    <t>Cirurgião- Dentista</t>
  </si>
  <si>
    <t>Médico</t>
  </si>
  <si>
    <t>PARTE SUPLEMENTAR</t>
  </si>
  <si>
    <t>Motorista</t>
  </si>
  <si>
    <t>Agente de Portaria</t>
  </si>
  <si>
    <t>LEI Nº. 9.344
DE  26 DE DEZEMBRO DE 2023
Anexo II – Fls. 01/02</t>
  </si>
  <si>
    <t>LEI Nº. 9.344
DE  26  DE DEZEMBRO DE 2023
ANEXO II – Fls 02/02</t>
  </si>
  <si>
    <t>LEI Nº. 9.596
DE  15 DE JANEIRO DE 2025
Anexo II – Fls. 01/02</t>
  </si>
  <si>
    <t>LEI Nº. 9.596
DE  15 DE JANEIRO DE 2025
ANEXO II – Fls 02/02</t>
  </si>
  <si>
    <t>LEI Nº. 9.773
DE  13 DE OUTUBRO DE 2025
Anexo II – Fls. 01/02</t>
  </si>
  <si>
    <t>LEI Nº. 9.773
DE  13 DE OUTUBRO DE 2025
ANEXO II – Fls 02/02</t>
  </si>
  <si>
    <t>TABELA DE VENCIMENTOS DO QUADRO DE SERVIDORES EFETIVOS DO TCE/SE                            PARTE SUPLEMENTAR</t>
  </si>
  <si>
    <t>LEI Nº. 9.923
DE  25 DE MARÇO DE 2026
Anexo II – Fls. 01/02</t>
  </si>
  <si>
    <t>LEI Nº. 9.923
DE  25 DE MARÇO DE 2026
ANEXO II – Fls 02/02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</si>
</sst>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#,##0.00;[Red]#,##0.00"/>
  </numFmts>
  <fonts count="10" x14ac:knownFonts="1">
    <font>
      <sz val="10"/>
      <color rgb="FF000000"/>
      <name val="Times New Roman"/>
      <family val="1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/>
      <right style="thin">
        <color indexed="64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thin">
        <color indexed="64"/>
      </left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double">
        <color theme="0" tint="-4.9989318521683403E-2"/>
      </left>
      <right style="double">
        <color theme="0" tint="-4.9989318521683403E-2"/>
      </right>
      <top/>
      <bottom style="double">
        <color theme="0" tint="-4.9989318521683403E-2"/>
      </bottom>
      <diagonal/>
    </border>
    <border>
      <left style="double">
        <color theme="0" tint="-4.9989318521683403E-2"/>
      </left>
      <right/>
      <top style="double">
        <color theme="0" tint="-4.9989318521683403E-2"/>
      </top>
      <bottom style="double">
        <color theme="0" tint="-4.9989318521683403E-2"/>
      </bottom>
      <diagonal/>
    </border>
    <border>
      <left/>
      <right/>
      <top style="double">
        <color theme="0" tint="-4.9989318521683403E-2"/>
      </top>
      <bottom style="double">
        <color theme="0" tint="-4.9989318521683403E-2"/>
      </bottom>
      <diagonal/>
    </border>
    <border>
      <left style="double">
        <color indexed="64"/>
      </left>
      <right style="double">
        <color indexed="64"/>
      </right>
      <top style="double">
        <color theme="0" tint="-4.9989318521683403E-2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top" shrinkToFit="1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top"/>
    </xf>
    <xf numFmtId="1" fontId="5" fillId="0" borderId="2" xfId="0" applyNumberFormat="1" applyFont="1" applyFill="1" applyBorder="1" applyAlignment="1">
      <alignment horizontal="center" vertical="top" shrinkToFit="1"/>
    </xf>
    <xf numFmtId="0" fontId="2" fillId="3" borderId="0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165" fontId="8" fillId="0" borderId="1" xfId="0" applyNumberFormat="1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/>
    </xf>
    <xf numFmtId="165" fontId="8" fillId="0" borderId="11" xfId="0" applyNumberFormat="1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top" shrinkToFit="1"/>
    </xf>
    <xf numFmtId="165" fontId="4" fillId="0" borderId="11" xfId="0" applyNumberFormat="1" applyFont="1" applyFill="1" applyBorder="1" applyAlignment="1">
      <alignment horizontal="center" vertical="center"/>
    </xf>
    <xf numFmtId="1" fontId="5" fillId="0" borderId="11" xfId="0" applyNumberFormat="1" applyFont="1" applyFill="1" applyBorder="1" applyAlignment="1">
      <alignment horizontal="center" vertical="top" shrinkToFit="1"/>
    </xf>
    <xf numFmtId="0" fontId="3" fillId="0" borderId="10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top" wrapText="1"/>
    </xf>
    <xf numFmtId="0" fontId="9" fillId="4" borderId="16" xfId="0" applyFont="1" applyFill="1" applyBorder="1" applyAlignment="1">
      <alignment horizontal="center" vertical="top" wrapText="1"/>
    </xf>
    <xf numFmtId="0" fontId="9" fillId="4" borderId="17" xfId="0" applyFont="1" applyFill="1" applyBorder="1" applyAlignment="1">
      <alignment horizontal="center" vertical="top" wrapText="1"/>
    </xf>
    <xf numFmtId="0" fontId="9" fillId="4" borderId="14" xfId="0" applyFont="1" applyFill="1" applyBorder="1" applyAlignment="1">
      <alignment horizontal="center" vertical="top" wrapText="1"/>
    </xf>
    <xf numFmtId="0" fontId="9" fillId="4" borderId="13" xfId="0" applyFont="1" applyFill="1" applyBorder="1" applyAlignment="1">
      <alignment horizontal="center" vertical="top" wrapText="1"/>
    </xf>
    <xf numFmtId="0" fontId="9" fillId="4" borderId="18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top"/>
    </xf>
    <xf numFmtId="0" fontId="9" fillId="4" borderId="5" xfId="0" applyFont="1" applyFill="1" applyBorder="1" applyAlignment="1">
      <alignment horizontal="center" vertical="top"/>
    </xf>
    <xf numFmtId="0" fontId="9" fillId="4" borderId="6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horizontal="center" vertical="top"/>
    </xf>
    <xf numFmtId="0" fontId="9" fillId="4" borderId="9" xfId="0" applyFont="1" applyFill="1" applyBorder="1" applyAlignment="1">
      <alignment horizontal="center" vertical="top"/>
    </xf>
    <xf numFmtId="0" fontId="9" fillId="4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32</xdr:row>
      <xdr:rowOff>152400</xdr:rowOff>
    </xdr:from>
    <xdr:to>
      <xdr:col>3</xdr:col>
      <xdr:colOff>1076326</xdr:colOff>
      <xdr:row>39</xdr:row>
      <xdr:rowOff>9525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7200900"/>
          <a:ext cx="2838451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361951</xdr:colOff>
      <xdr:row>0</xdr:row>
      <xdr:rowOff>0</xdr:rowOff>
    </xdr:from>
    <xdr:to>
      <xdr:col>2</xdr:col>
      <xdr:colOff>643489</xdr:colOff>
      <xdr:row>5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1" y="0"/>
          <a:ext cx="2319888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695325</xdr:colOff>
      <xdr:row>32</xdr:row>
      <xdr:rowOff>152400</xdr:rowOff>
    </xdr:from>
    <xdr:to>
      <xdr:col>3</xdr:col>
      <xdr:colOff>1076326</xdr:colOff>
      <xdr:row>39</xdr:row>
      <xdr:rowOff>9525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7200900"/>
          <a:ext cx="2838451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361951</xdr:colOff>
      <xdr:row>0</xdr:row>
      <xdr:rowOff>0</xdr:rowOff>
    </xdr:from>
    <xdr:to>
      <xdr:col>2</xdr:col>
      <xdr:colOff>643489</xdr:colOff>
      <xdr:row>5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1" y="0"/>
          <a:ext cx="2319888" cy="80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295276</xdr:colOff>
      <xdr:row>34</xdr:row>
      <xdr:rowOff>19050</xdr:rowOff>
    </xdr:from>
    <xdr:to>
      <xdr:col>2</xdr:col>
      <xdr:colOff>576814</xdr:colOff>
      <xdr:row>39</xdr:row>
      <xdr:rowOff>19050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6" y="7277100"/>
          <a:ext cx="2319888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361951</xdr:colOff>
      <xdr:row>0</xdr:row>
      <xdr:rowOff>0</xdr:rowOff>
    </xdr:from>
    <xdr:to>
      <xdr:col>2</xdr:col>
      <xdr:colOff>643489</xdr:colOff>
      <xdr:row>5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1" y="0"/>
          <a:ext cx="2319888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295276</xdr:colOff>
      <xdr:row>34</xdr:row>
      <xdr:rowOff>19050</xdr:rowOff>
    </xdr:from>
    <xdr:to>
      <xdr:col>3</xdr:col>
      <xdr:colOff>33889</xdr:colOff>
      <xdr:row>39</xdr:row>
      <xdr:rowOff>19050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6" y="7439025"/>
          <a:ext cx="2319888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361951</xdr:colOff>
      <xdr:row>0</xdr:row>
      <xdr:rowOff>0</xdr:rowOff>
    </xdr:from>
    <xdr:to>
      <xdr:col>3</xdr:col>
      <xdr:colOff>100564</xdr:colOff>
      <xdr:row>5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1" y="0"/>
          <a:ext cx="2319888" cy="809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ce-srv-001\COGESP\Rodrigo\Tabela%20Reajuste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 COM REAJUSTE_ATUALIZADA"/>
      <sheetName val="Table 1"/>
    </sheetNames>
    <sheetDataSet>
      <sheetData sheetId="0"/>
      <sheetData sheetId="1">
        <row r="6">
          <cell r="B6" t="str">
            <v>4.990,39</v>
          </cell>
          <cell r="C6"/>
          <cell r="D6" t="str">
            <v>4.990,39</v>
          </cell>
          <cell r="R6">
            <v>5988.48</v>
          </cell>
          <cell r="S6">
            <v>5988.48</v>
          </cell>
          <cell r="T6">
            <v>5988.48</v>
          </cell>
          <cell r="U6">
            <v>3233.37</v>
          </cell>
          <cell r="V6">
            <v>4990.3900000000003</v>
          </cell>
          <cell r="W6">
            <v>5988.48</v>
          </cell>
          <cell r="X6">
            <v>5988.48</v>
          </cell>
          <cell r="Y6">
            <v>5988.48</v>
          </cell>
        </row>
        <row r="7">
          <cell r="B7" t="str">
            <v>5.289,81</v>
          </cell>
          <cell r="C7"/>
          <cell r="D7" t="str">
            <v>5.289,81</v>
          </cell>
          <cell r="R7">
            <v>6347.7887999999994</v>
          </cell>
          <cell r="S7">
            <v>6347.7887999999994</v>
          </cell>
          <cell r="T7">
            <v>6347.7887999999994</v>
          </cell>
          <cell r="U7">
            <v>3427.3721999999998</v>
          </cell>
          <cell r="V7">
            <v>5289.8134</v>
          </cell>
          <cell r="W7">
            <v>6347.7887999999994</v>
          </cell>
          <cell r="X7">
            <v>6347.7887999999994</v>
          </cell>
          <cell r="Y7">
            <v>6347.7887999999994</v>
          </cell>
        </row>
        <row r="8">
          <cell r="B8" t="str">
            <v>5.607,20</v>
          </cell>
          <cell r="C8"/>
          <cell r="D8" t="str">
            <v>5.607,20</v>
          </cell>
          <cell r="R8">
            <v>6728.6561279999996</v>
          </cell>
          <cell r="S8">
            <v>6728.6561279999996</v>
          </cell>
          <cell r="T8">
            <v>6728.6561279999996</v>
          </cell>
          <cell r="U8">
            <v>3633.0145319999997</v>
          </cell>
          <cell r="V8">
            <v>5607.2022040000002</v>
          </cell>
          <cell r="W8">
            <v>6728.6561279999996</v>
          </cell>
          <cell r="X8">
            <v>6728.6561279999996</v>
          </cell>
          <cell r="Y8">
            <v>6728.6561279999996</v>
          </cell>
        </row>
        <row r="9">
          <cell r="B9" t="str">
            <v>5.943,63</v>
          </cell>
          <cell r="C9"/>
          <cell r="D9" t="str">
            <v>5.943,63</v>
          </cell>
          <cell r="R9">
            <v>7132.3754956799994</v>
          </cell>
          <cell r="S9">
            <v>7132.3754956799994</v>
          </cell>
          <cell r="T9">
            <v>7132.3754956799994</v>
          </cell>
          <cell r="U9">
            <v>3850.9954039199997</v>
          </cell>
          <cell r="V9">
            <v>5943.6343362400003</v>
          </cell>
          <cell r="W9">
            <v>7132.3754956799994</v>
          </cell>
          <cell r="X9">
            <v>7132.3754956799994</v>
          </cell>
          <cell r="Y9">
            <v>7132.3754956799994</v>
          </cell>
        </row>
        <row r="10">
          <cell r="B10" t="str">
            <v>6.300,25</v>
          </cell>
          <cell r="C10"/>
          <cell r="D10" t="str">
            <v>6.300,25</v>
          </cell>
          <cell r="R10">
            <v>7560.3180254207991</v>
          </cell>
          <cell r="S10">
            <v>7560.3180254207991</v>
          </cell>
          <cell r="T10">
            <v>7560.3180254207991</v>
          </cell>
          <cell r="U10">
            <v>4082.0551281551998</v>
          </cell>
          <cell r="V10">
            <v>6300.2523964144002</v>
          </cell>
          <cell r="W10">
            <v>7560.3180254207991</v>
          </cell>
          <cell r="X10">
            <v>7560.3180254207991</v>
          </cell>
          <cell r="Y10">
            <v>7560.3180254207991</v>
          </cell>
        </row>
        <row r="11">
          <cell r="B11" t="str">
            <v>6.678,27</v>
          </cell>
          <cell r="C11"/>
          <cell r="D11" t="str">
            <v>6.678,27</v>
          </cell>
          <cell r="R11">
            <v>8013.9371069460467</v>
          </cell>
          <cell r="S11">
            <v>8013.9371069460467</v>
          </cell>
          <cell r="T11">
            <v>8013.9371069460467</v>
          </cell>
          <cell r="U11">
            <v>4326.9784358445122</v>
          </cell>
          <cell r="V11">
            <v>6678.2675401992637</v>
          </cell>
          <cell r="W11">
            <v>8013.9371069460467</v>
          </cell>
          <cell r="X11">
            <v>8013.9371069460467</v>
          </cell>
          <cell r="Y11">
            <v>8013.9371069460467</v>
          </cell>
        </row>
        <row r="12">
          <cell r="B12" t="str">
            <v>7.078,96</v>
          </cell>
          <cell r="C12"/>
          <cell r="D12" t="str">
            <v>7.078,96</v>
          </cell>
          <cell r="R12">
            <v>8494.7733333628094</v>
          </cell>
          <cell r="S12">
            <v>8494.7733333628094</v>
          </cell>
          <cell r="T12">
            <v>8494.7733333628094</v>
          </cell>
          <cell r="U12">
            <v>4586.5971419951829</v>
          </cell>
          <cell r="V12">
            <v>7078.9635926112196</v>
          </cell>
          <cell r="W12">
            <v>8494.7733333628094</v>
          </cell>
          <cell r="X12">
            <v>8494.7733333628094</v>
          </cell>
          <cell r="Y12">
            <v>8494.7733333628094</v>
          </cell>
        </row>
        <row r="13">
          <cell r="B13" t="str">
            <v>7.503,70</v>
          </cell>
          <cell r="C13"/>
          <cell r="D13" t="str">
            <v>7.503,70</v>
          </cell>
          <cell r="R13">
            <v>9004.4597333645779</v>
          </cell>
          <cell r="S13">
            <v>9004.4597333645779</v>
          </cell>
          <cell r="T13">
            <v>9004.4597333645779</v>
          </cell>
          <cell r="U13">
            <v>4861.7929705148936</v>
          </cell>
          <cell r="V13">
            <v>7503.7014081678926</v>
          </cell>
          <cell r="W13">
            <v>9004.4597333645779</v>
          </cell>
          <cell r="X13">
            <v>9004.4597333645779</v>
          </cell>
          <cell r="Y13">
            <v>9004.4597333645779</v>
          </cell>
        </row>
        <row r="14">
          <cell r="B14" t="str">
            <v>7.953,92</v>
          </cell>
          <cell r="C14"/>
          <cell r="D14" t="str">
            <v>7.953,92</v>
          </cell>
          <cell r="R14">
            <v>9544.7273173664526</v>
          </cell>
          <cell r="S14">
            <v>9544.7273173664526</v>
          </cell>
          <cell r="T14">
            <v>9544.7273173664526</v>
          </cell>
          <cell r="U14">
            <v>5153.5005487457875</v>
          </cell>
          <cell r="V14">
            <v>7953.9234926579666</v>
          </cell>
          <cell r="W14">
            <v>9544.7273173664526</v>
          </cell>
          <cell r="X14">
            <v>9544.7273173664526</v>
          </cell>
          <cell r="Y14">
            <v>9544.7273173664526</v>
          </cell>
        </row>
        <row r="15">
          <cell r="B15" t="str">
            <v>8.431,16</v>
          </cell>
          <cell r="C15"/>
          <cell r="D15" t="str">
            <v>8.431,16</v>
          </cell>
          <cell r="R15">
            <v>10117.410956408439</v>
          </cell>
          <cell r="S15">
            <v>10117.410956408439</v>
          </cell>
          <cell r="T15">
            <v>10117.410956408439</v>
          </cell>
          <cell r="U15">
            <v>5462.7105816705343</v>
          </cell>
          <cell r="V15">
            <v>8431.1589022174448</v>
          </cell>
          <cell r="W15">
            <v>10117.410956408439</v>
          </cell>
          <cell r="X15">
            <v>10117.410956408439</v>
          </cell>
          <cell r="Y15">
            <v>10117.410956408439</v>
          </cell>
        </row>
        <row r="16">
          <cell r="B16" t="str">
            <v>8.937,03</v>
          </cell>
          <cell r="C16"/>
          <cell r="D16" t="str">
            <v>8.937,03</v>
          </cell>
          <cell r="R16">
            <v>10724.455613792945</v>
          </cell>
          <cell r="S16">
            <v>10724.455613792945</v>
          </cell>
          <cell r="T16">
            <v>10724.455613792945</v>
          </cell>
          <cell r="U16">
            <v>5790.4732165707665</v>
          </cell>
          <cell r="V16">
            <v>8937.0284363504907</v>
          </cell>
          <cell r="W16">
            <v>10724.455613792945</v>
          </cell>
          <cell r="X16">
            <v>10724.455613792945</v>
          </cell>
          <cell r="Y16">
            <v>10724.455613792945</v>
          </cell>
        </row>
        <row r="17">
          <cell r="B17" t="str">
            <v>9.473,25</v>
          </cell>
          <cell r="C17"/>
          <cell r="D17" t="str">
            <v>9.473,25</v>
          </cell>
          <cell r="R17">
            <v>11367.922950620521</v>
          </cell>
          <cell r="S17">
            <v>11367.922950620521</v>
          </cell>
          <cell r="T17">
            <v>11367.922950620521</v>
          </cell>
          <cell r="U17">
            <v>6137.9016095650122</v>
          </cell>
          <cell r="V17">
            <v>9473.2501425315204</v>
          </cell>
          <cell r="W17">
            <v>11367.922950620521</v>
          </cell>
          <cell r="X17">
            <v>11367.922950620521</v>
          </cell>
          <cell r="Y17">
            <v>11367.922950620521</v>
          </cell>
        </row>
        <row r="18">
          <cell r="B18" t="str">
            <v>10.041,65</v>
          </cell>
          <cell r="C18"/>
          <cell r="D18" t="str">
            <v>10.041,65</v>
          </cell>
          <cell r="R18">
            <v>12049.998327657751</v>
          </cell>
          <cell r="S18">
            <v>12049.998327657751</v>
          </cell>
          <cell r="T18">
            <v>12049.998327657751</v>
          </cell>
          <cell r="U18">
            <v>6506.1757061389126</v>
          </cell>
          <cell r="V18">
            <v>10041.645151083412</v>
          </cell>
          <cell r="W18">
            <v>12049.998327657751</v>
          </cell>
          <cell r="X18">
            <v>12049.998327657751</v>
          </cell>
          <cell r="Y18">
            <v>12049.998327657751</v>
          </cell>
        </row>
        <row r="19">
          <cell r="B19" t="str">
            <v>10.644,14</v>
          </cell>
          <cell r="C19"/>
          <cell r="D19" t="str">
            <v>10.644,14</v>
          </cell>
          <cell r="R19">
            <v>12772.998227317217</v>
          </cell>
          <cell r="S19">
            <v>12772.998227317217</v>
          </cell>
          <cell r="T19">
            <v>12772.998227317217</v>
          </cell>
          <cell r="U19">
            <v>6896.5462485072476</v>
          </cell>
          <cell r="V19">
            <v>10644.143860148417</v>
          </cell>
          <cell r="W19">
            <v>12772.998227317217</v>
          </cell>
          <cell r="X19">
            <v>12772.998227317217</v>
          </cell>
          <cell r="Y19">
            <v>12772.998227317217</v>
          </cell>
        </row>
        <row r="20">
          <cell r="B20" t="str">
            <v>11.282,79</v>
          </cell>
          <cell r="C20"/>
          <cell r="D20" t="str">
            <v>11.282,79</v>
          </cell>
          <cell r="R20">
            <v>13539.378120956249</v>
          </cell>
          <cell r="S20">
            <v>13539.378120956249</v>
          </cell>
          <cell r="T20">
            <v>13539.378120956249</v>
          </cell>
          <cell r="U20">
            <v>7310.3390234176823</v>
          </cell>
          <cell r="V20">
            <v>11282.792491757322</v>
          </cell>
          <cell r="W20">
            <v>13539.378120956249</v>
          </cell>
          <cell r="X20">
            <v>13539.378120956249</v>
          </cell>
          <cell r="Y20">
            <v>13539.378120956249</v>
          </cell>
        </row>
        <row r="21">
          <cell r="B21" t="str">
            <v>11.959,76</v>
          </cell>
          <cell r="C21"/>
          <cell r="D21" t="str">
            <v>11.959,76</v>
          </cell>
          <cell r="R21">
            <v>14351.740808213624</v>
          </cell>
          <cell r="S21">
            <v>14351.740808213624</v>
          </cell>
          <cell r="T21">
            <v>14351.740808213624</v>
          </cell>
          <cell r="U21">
            <v>7748.9593648227428</v>
          </cell>
          <cell r="V21">
            <v>11959.760041262762</v>
          </cell>
          <cell r="W21">
            <v>14351.740808213624</v>
          </cell>
          <cell r="X21">
            <v>14351.740808213624</v>
          </cell>
          <cell r="Y21">
            <v>14351.740808213624</v>
          </cell>
        </row>
        <row r="22">
          <cell r="B22" t="str">
            <v>12.677,35</v>
          </cell>
          <cell r="C22"/>
          <cell r="D22" t="str">
            <v>12.677,35</v>
          </cell>
          <cell r="R22">
            <v>15212.845256706441</v>
          </cell>
          <cell r="S22">
            <v>15212.845256706441</v>
          </cell>
          <cell r="T22">
            <v>15212.845256706441</v>
          </cell>
          <cell r="U22">
            <v>8213.8969267121065</v>
          </cell>
          <cell r="V22">
            <v>12677.345643738527</v>
          </cell>
          <cell r="W22">
            <v>15212.845256706441</v>
          </cell>
          <cell r="X22">
            <v>15212.845256706441</v>
          </cell>
          <cell r="Y22">
            <v>15212.845256706441</v>
          </cell>
        </row>
        <row r="23">
          <cell r="B23" t="str">
            <v>13.437,99</v>
          </cell>
          <cell r="C23"/>
          <cell r="D23" t="str">
            <v>13.437,99</v>
          </cell>
          <cell r="R23">
            <v>16125.615972108828</v>
          </cell>
          <cell r="S23">
            <v>16125.615972108828</v>
          </cell>
          <cell r="T23">
            <v>16125.615972108828</v>
          </cell>
          <cell r="U23">
            <v>8706.7307423148322</v>
          </cell>
          <cell r="V23">
            <v>13437.986382362838</v>
          </cell>
          <cell r="W23">
            <v>16125.615972108828</v>
          </cell>
          <cell r="X23">
            <v>16125.615972108828</v>
          </cell>
          <cell r="Y23">
            <v>16125.615972108828</v>
          </cell>
        </row>
        <row r="24">
          <cell r="B24" t="str">
            <v>14.244,27</v>
          </cell>
          <cell r="C24"/>
          <cell r="D24" t="str">
            <v>14.244,27</v>
          </cell>
          <cell r="R24">
            <v>17093.152930435357</v>
          </cell>
          <cell r="S24">
            <v>17093.152930435357</v>
          </cell>
          <cell r="T24">
            <v>17093.152930435357</v>
          </cell>
          <cell r="U24">
            <v>9229.1345868537228</v>
          </cell>
          <cell r="V24">
            <v>14244.265565304609</v>
          </cell>
          <cell r="W24">
            <v>17093.152930435357</v>
          </cell>
          <cell r="X24">
            <v>17093.152930435357</v>
          </cell>
          <cell r="Y24">
            <v>17093.152930435357</v>
          </cell>
        </row>
        <row r="25">
          <cell r="B25" t="str">
            <v>15.098,92</v>
          </cell>
          <cell r="C25"/>
          <cell r="D25" t="str">
            <v>15.098,92</v>
          </cell>
          <cell r="R25">
            <v>18118.742106261478</v>
          </cell>
          <cell r="S25">
            <v>18118.742106261478</v>
          </cell>
          <cell r="T25">
            <v>18118.742106261478</v>
          </cell>
          <cell r="U25">
            <v>9782.8826620649452</v>
          </cell>
          <cell r="V25">
            <v>15098.921499222886</v>
          </cell>
          <cell r="W25">
            <v>18118.742106261478</v>
          </cell>
          <cell r="X25">
            <v>18118.742106261478</v>
          </cell>
          <cell r="Y25">
            <v>18118.742106261478</v>
          </cell>
        </row>
        <row r="29">
          <cell r="P29">
            <v>2694.46</v>
          </cell>
          <cell r="Q29">
            <v>2694.46</v>
          </cell>
        </row>
        <row r="30">
          <cell r="P30">
            <v>2856.1275999999998</v>
          </cell>
          <cell r="Q30">
            <v>2856.1275999999998</v>
          </cell>
        </row>
        <row r="31">
          <cell r="P31">
            <v>3027.4952559999997</v>
          </cell>
          <cell r="Q31">
            <v>3027.4952559999997</v>
          </cell>
        </row>
        <row r="32">
          <cell r="P32">
            <v>3209.1449713599995</v>
          </cell>
          <cell r="Q32">
            <v>3209.1449713599995</v>
          </cell>
        </row>
        <row r="33">
          <cell r="P33">
            <v>3401.6936696415996</v>
          </cell>
          <cell r="Q33">
            <v>3401.6936696415996</v>
          </cell>
        </row>
        <row r="34">
          <cell r="P34">
            <v>3605.7952898200956</v>
          </cell>
          <cell r="Q34">
            <v>3605.7952898200956</v>
          </cell>
        </row>
        <row r="35">
          <cell r="P35">
            <v>3822.1430072093012</v>
          </cell>
          <cell r="Q35">
            <v>3822.1430072093012</v>
          </cell>
        </row>
        <row r="36">
          <cell r="P36">
            <v>4051.4715876418595</v>
          </cell>
          <cell r="Q36">
            <v>4051.4715876418595</v>
          </cell>
        </row>
        <row r="37">
          <cell r="P37">
            <v>4294.5598829003711</v>
          </cell>
          <cell r="Q37">
            <v>4294.5598829003711</v>
          </cell>
        </row>
        <row r="38">
          <cell r="P38">
            <v>4552.2334758743937</v>
          </cell>
          <cell r="Q38">
            <v>4552.2334758743937</v>
          </cell>
        </row>
        <row r="39">
          <cell r="P39">
            <v>4825.3674844268571</v>
          </cell>
          <cell r="Q39">
            <v>4825.3674844268571</v>
          </cell>
        </row>
        <row r="40">
          <cell r="P40">
            <v>5114.8895334924682</v>
          </cell>
          <cell r="Q40">
            <v>5114.8895334924682</v>
          </cell>
        </row>
        <row r="41">
          <cell r="P41">
            <v>5421.7829055020165</v>
          </cell>
          <cell r="Q41">
            <v>5421.7829055020165</v>
          </cell>
        </row>
        <row r="42">
          <cell r="P42">
            <v>5747.0898798321377</v>
          </cell>
          <cell r="Q42">
            <v>5747.0898798321377</v>
          </cell>
        </row>
        <row r="43">
          <cell r="P43">
            <v>6091.9152726220664</v>
          </cell>
          <cell r="Q43">
            <v>6091.9152726220664</v>
          </cell>
        </row>
        <row r="44">
          <cell r="P44">
            <v>6457.4301889793906</v>
          </cell>
          <cell r="Q44">
            <v>6457.4301889793906</v>
          </cell>
        </row>
        <row r="45">
          <cell r="P45">
            <v>6844.8760003181542</v>
          </cell>
          <cell r="Q45">
            <v>6844.8760003181542</v>
          </cell>
        </row>
        <row r="46">
          <cell r="P46">
            <v>7255.5685603372431</v>
          </cell>
          <cell r="Q46">
            <v>7255.5685603372431</v>
          </cell>
        </row>
        <row r="47">
          <cell r="P47">
            <v>7690.9026739574774</v>
          </cell>
          <cell r="Q47">
            <v>7690.9026739574774</v>
          </cell>
        </row>
        <row r="48">
          <cell r="P48">
            <v>8152.3568343949264</v>
          </cell>
          <cell r="Q48">
            <v>8152.3568343949264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zoomScaleNormal="100" workbookViewId="0">
      <selection activeCell="L16" sqref="L16"/>
    </sheetView>
  </sheetViews>
  <sheetFormatPr defaultRowHeight="12.75" x14ac:dyDescent="0.2"/>
  <cols>
    <col min="1" max="1" width="15.33203125" style="1" customWidth="1"/>
    <col min="2" max="2" width="20.33203125" style="1" customWidth="1"/>
    <col min="3" max="3" width="22.6640625" style="1" customWidth="1"/>
    <col min="4" max="4" width="20.1640625" style="1" customWidth="1"/>
    <col min="5" max="5" width="22" style="1" customWidth="1"/>
    <col min="6" max="6" width="20.83203125" style="1" customWidth="1"/>
    <col min="7" max="7" width="17.83203125" style="1" customWidth="1"/>
    <col min="8" max="8" width="18" style="1" customWidth="1"/>
    <col min="9" max="9" width="19.83203125" style="1" customWidth="1"/>
    <col min="10" max="10" width="18.5" style="1" customWidth="1"/>
    <col min="11" max="16384" width="9.33203125" style="1"/>
  </cols>
  <sheetData>
    <row r="1" spans="1:10" x14ac:dyDescent="0.2">
      <c r="A1" s="29" t="s">
        <v>26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">
      <c r="A4" s="30"/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">
      <c r="A6" s="30"/>
      <c r="B6" s="30"/>
      <c r="C6" s="30"/>
      <c r="D6" s="30"/>
      <c r="E6" s="30"/>
      <c r="F6" s="30"/>
      <c r="G6" s="30"/>
      <c r="H6" s="30"/>
      <c r="I6" s="30"/>
      <c r="J6" s="30"/>
    </row>
    <row r="7" spans="1:10" ht="13.5" thickBo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</row>
    <row r="8" spans="1:10" ht="24" customHeight="1" thickTop="1" thickBot="1" x14ac:dyDescent="0.25">
      <c r="A8" s="31" t="s">
        <v>0</v>
      </c>
      <c r="B8" s="32"/>
      <c r="C8" s="32"/>
      <c r="D8" s="32"/>
      <c r="E8" s="32"/>
      <c r="F8" s="32"/>
      <c r="G8" s="32"/>
      <c r="H8" s="32"/>
      <c r="I8" s="32"/>
      <c r="J8" s="33"/>
    </row>
    <row r="9" spans="1:10" ht="18" customHeight="1" thickTop="1" thickBot="1" x14ac:dyDescent="0.25">
      <c r="A9" s="31" t="s">
        <v>1</v>
      </c>
      <c r="B9" s="32"/>
      <c r="C9" s="32"/>
      <c r="D9" s="32"/>
      <c r="E9" s="32"/>
      <c r="F9" s="32"/>
      <c r="G9" s="32"/>
      <c r="H9" s="32"/>
      <c r="I9" s="32"/>
      <c r="J9" s="33"/>
    </row>
    <row r="10" spans="1:10" ht="27" thickTop="1" thickBot="1" x14ac:dyDescent="0.25">
      <c r="A10" s="21" t="s">
        <v>2</v>
      </c>
      <c r="B10" s="34" t="s">
        <v>3</v>
      </c>
      <c r="C10" s="34"/>
      <c r="D10" s="34"/>
      <c r="E10" s="34"/>
      <c r="F10" s="34"/>
      <c r="G10" s="34" t="s">
        <v>4</v>
      </c>
      <c r="H10" s="34"/>
      <c r="I10" s="34"/>
      <c r="J10" s="34"/>
    </row>
    <row r="11" spans="1:10" ht="52.5" thickTop="1" thickBot="1" x14ac:dyDescent="0.25">
      <c r="A11" s="16" t="s">
        <v>5</v>
      </c>
      <c r="B11" s="17" t="s">
        <v>6</v>
      </c>
      <c r="C11" s="17" t="s">
        <v>7</v>
      </c>
      <c r="D11" s="17" t="s">
        <v>8</v>
      </c>
      <c r="E11" s="17" t="s">
        <v>9</v>
      </c>
      <c r="F11" s="17" t="s">
        <v>10</v>
      </c>
      <c r="G11" s="17" t="s">
        <v>11</v>
      </c>
      <c r="H11" s="17" t="s">
        <v>12</v>
      </c>
      <c r="I11" s="17" t="s">
        <v>14</v>
      </c>
      <c r="J11" s="17" t="s">
        <v>15</v>
      </c>
    </row>
    <row r="12" spans="1:10" ht="16.5" thickTop="1" thickBot="1" x14ac:dyDescent="0.25">
      <c r="A12" s="18">
        <v>1</v>
      </c>
      <c r="B12" s="19">
        <f>'TABELA COM REAJUSTE_OUT 2025'!B12*6%+'TABELA COM REAJUSTE_OUT 2025'!B12</f>
        <v>6389.4069114579997</v>
      </c>
      <c r="C12" s="19">
        <f>'TABELA COM REAJUSTE_OUT 2025'!C12*6%+'TABELA COM REAJUSTE_OUT 2025'!C12</f>
        <v>6389.4069114579997</v>
      </c>
      <c r="D12" s="19">
        <f>'TABELA COM REAJUSTE_OUT 2025'!D12*6%+'TABELA COM REAJUSTE_OUT 2025'!D12</f>
        <v>7667.3036578559995</v>
      </c>
      <c r="E12" s="19">
        <f>'TABELA COM REAJUSTE_OUT 2025'!E12*6%+'TABELA COM REAJUSTE_OUT 2025'!E12</f>
        <v>7667.3036578559995</v>
      </c>
      <c r="F12" s="19">
        <f>'TABELA COM REAJUSTE_OUT 2025'!F12*6%+'TABELA COM REAJUSTE_OUT 2025'!F12</f>
        <v>7667.3036578559995</v>
      </c>
      <c r="G12" s="19">
        <f>'TABELA COM REAJUSTE_OUT 2025'!G12*6%+'TABELA COM REAJUSTE_OUT 2025'!G12</f>
        <v>4139.8200592139992</v>
      </c>
      <c r="H12" s="19">
        <f>'TABELA COM REAJUSTE_OUT 2025'!H12*6%+'TABELA COM REAJUSTE_OUT 2025'!H12</f>
        <v>6389.4069114579997</v>
      </c>
      <c r="I12" s="19">
        <f>'TABELA COM REAJUSTE_OUT 2025'!J12*6%+'TABELA COM REAJUSTE_OUT 2025'!J12</f>
        <v>7667.3036578559995</v>
      </c>
      <c r="J12" s="19">
        <f>'TABELA COM REAJUSTE_OUT 2025'!K12*6%+'TABELA COM REAJUSTE_OUT 2025'!K12</f>
        <v>7667.3036578559995</v>
      </c>
    </row>
    <row r="13" spans="1:10" ht="16.5" thickTop="1" thickBot="1" x14ac:dyDescent="0.25">
      <c r="A13" s="18">
        <v>2</v>
      </c>
      <c r="B13" s="19">
        <f>'TABELA COM REAJUSTE_OUT 2025'!B13*6%+'TABELA COM REAJUSTE_OUT 2025'!B13</f>
        <v>6772.7669729820009</v>
      </c>
      <c r="C13" s="19">
        <f>'TABELA COM REAJUSTE_OUT 2025'!C13*6%+'TABELA COM REAJUSTE_OUT 2025'!C13</f>
        <v>6772.7669729820009</v>
      </c>
      <c r="D13" s="19">
        <f>'TABELA COM REAJUSTE_OUT 2025'!D13*6%+'TABELA COM REAJUSTE_OUT 2025'!D13</f>
        <v>8127.3418773273597</v>
      </c>
      <c r="E13" s="19">
        <f>'TABELA COM REAJUSTE_OUT 2025'!E13*6%+'TABELA COM REAJUSTE_OUT 2025'!E13</f>
        <v>8127.3418773273597</v>
      </c>
      <c r="F13" s="19">
        <f>'TABELA COM REAJUSTE_OUT 2025'!F13*6%+'TABELA COM REAJUSTE_OUT 2025'!F13</f>
        <v>8127.3418773273597</v>
      </c>
      <c r="G13" s="19">
        <f>'TABELA COM REAJUSTE_OUT 2025'!G13*6%+'TABELA COM REAJUSTE_OUT 2025'!G13</f>
        <v>4388.2092627668399</v>
      </c>
      <c r="H13" s="19">
        <f>'TABELA COM REAJUSTE_OUT 2025'!H13*6%+'TABELA COM REAJUSTE_OUT 2025'!H13</f>
        <v>6772.771326145481</v>
      </c>
      <c r="I13" s="19">
        <f>'TABELA COM REAJUSTE_OUT 2025'!J13*6%+'TABELA COM REAJUSTE_OUT 2025'!J13</f>
        <v>8127.3418773273597</v>
      </c>
      <c r="J13" s="19">
        <f>'TABELA COM REAJUSTE_OUT 2025'!K13*6%+'TABELA COM REAJUSTE_OUT 2025'!K13</f>
        <v>8127.3418773273597</v>
      </c>
    </row>
    <row r="14" spans="1:10" ht="16.5" thickTop="1" thickBot="1" x14ac:dyDescent="0.25">
      <c r="A14" s="18">
        <v>3</v>
      </c>
      <c r="B14" s="19">
        <f>'TABELA COM REAJUSTE_OUT 2025'!B14*6%+'TABELA COM REAJUSTE_OUT 2025'!B14</f>
        <v>7179.1347838399988</v>
      </c>
      <c r="C14" s="19">
        <f>'TABELA COM REAJUSTE_OUT 2025'!C14*6%+'TABELA COM REAJUSTE_OUT 2025'!C14</f>
        <v>7179.1347838399988</v>
      </c>
      <c r="D14" s="19">
        <f>'TABELA COM REAJUSTE_OUT 2025'!D14*6%+'TABELA COM REAJUSTE_OUT 2025'!D14</f>
        <v>8614.9823899670009</v>
      </c>
      <c r="E14" s="19">
        <f>'TABELA COM REAJUSTE_OUT 2025'!E14*6%+'TABELA COM REAJUSTE_OUT 2025'!E14</f>
        <v>8614.9823899670009</v>
      </c>
      <c r="F14" s="19">
        <f>'TABELA COM REAJUSTE_OUT 2025'!F14*6%+'TABELA COM REAJUSTE_OUT 2025'!F14</f>
        <v>8614.9823899670009</v>
      </c>
      <c r="G14" s="19">
        <f>'TABELA COM REAJUSTE_OUT 2025'!G14*6%+'TABELA COM REAJUSTE_OUT 2025'!G14</f>
        <v>4651.5018185328499</v>
      </c>
      <c r="H14" s="19">
        <f>'TABELA COM REAJUSTE_OUT 2025'!H14*6%+'TABELA COM REAJUSTE_OUT 2025'!H14</f>
        <v>7179.1376057142088</v>
      </c>
      <c r="I14" s="19">
        <f>'TABELA COM REAJUSTE_OUT 2025'!J14*6%+'TABELA COM REAJUSTE_OUT 2025'!J14</f>
        <v>8614.9823899670009</v>
      </c>
      <c r="J14" s="19">
        <f>'TABELA COM REAJUSTE_OUT 2025'!K14*6%+'TABELA COM REAJUSTE_OUT 2025'!K14</f>
        <v>8614.9823899670009</v>
      </c>
    </row>
    <row r="15" spans="1:10" ht="16.5" thickTop="1" thickBot="1" x14ac:dyDescent="0.25">
      <c r="A15" s="18">
        <v>4</v>
      </c>
      <c r="B15" s="19">
        <f>'TABELA COM REAJUSTE_OUT 2025'!B15*6%+'TABELA COM REAJUSTE_OUT 2025'!B15</f>
        <v>7609.8803101860003</v>
      </c>
      <c r="C15" s="19">
        <f>'TABELA COM REAJUSTE_OUT 2025'!C15*6%+'TABELA COM REAJUSTE_OUT 2025'!C15</f>
        <v>7609.8803101860003</v>
      </c>
      <c r="D15" s="19">
        <f>'TABELA COM REAJUSTE_OUT 2025'!D15*6%+'TABELA COM REAJUSTE_OUT 2025'!D15</f>
        <v>9131.8813333650214</v>
      </c>
      <c r="E15" s="19">
        <f>'TABELA COM REAJUSTE_OUT 2025'!E15*6%+'TABELA COM REAJUSTE_OUT 2025'!E15</f>
        <v>9131.8813333650214</v>
      </c>
      <c r="F15" s="19">
        <f>'TABELA COM REAJUSTE_OUT 2025'!F15*6%+'TABELA COM REAJUSTE_OUT 2025'!F15</f>
        <v>9131.8813333650214</v>
      </c>
      <c r="G15" s="19">
        <f>'TABELA COM REAJUSTE_OUT 2025'!G15*6%+'TABELA COM REAJUSTE_OUT 2025'!G15</f>
        <v>4930.5919276448221</v>
      </c>
      <c r="H15" s="19">
        <f>'TABELA COM REAJUSTE_OUT 2025'!H15*6%+'TABELA COM REAJUSTE_OUT 2025'!H15</f>
        <v>7609.8858620570609</v>
      </c>
      <c r="I15" s="19">
        <f>'TABELA COM REAJUSTE_OUT 2025'!J15*6%+'TABELA COM REAJUSTE_OUT 2025'!J15</f>
        <v>9131.8813333650214</v>
      </c>
      <c r="J15" s="19">
        <f>'TABELA COM REAJUSTE_OUT 2025'!K15*6%+'TABELA COM REAJUSTE_OUT 2025'!K15</f>
        <v>9131.8813333650214</v>
      </c>
    </row>
    <row r="16" spans="1:10" ht="16.5" thickTop="1" thickBot="1" x14ac:dyDescent="0.25">
      <c r="A16" s="18">
        <v>5</v>
      </c>
      <c r="B16" s="19">
        <f>'TABELA COM REAJUSTE_OUT 2025'!B16*6%+'TABELA COM REAJUSTE_OUT 2025'!B16</f>
        <v>8066.4759455499998</v>
      </c>
      <c r="C16" s="19">
        <f>'TABELA COM REAJUSTE_OUT 2025'!C16*6%+'TABELA COM REAJUSTE_OUT 2025'!C16</f>
        <v>8066.4759455499998</v>
      </c>
      <c r="D16" s="19">
        <f>'TABELA COM REAJUSTE_OUT 2025'!D16*6%+'TABELA COM REAJUSTE_OUT 2025'!D16</f>
        <v>9679.7942133669203</v>
      </c>
      <c r="E16" s="19">
        <f>'TABELA COM REAJUSTE_OUT 2025'!E16*6%+'TABELA COM REAJUSTE_OUT 2025'!E16</f>
        <v>9679.7942133669203</v>
      </c>
      <c r="F16" s="19">
        <f>'TABELA COM REAJUSTE_OUT 2025'!F16*6%+'TABELA COM REAJUSTE_OUT 2025'!F16</f>
        <v>9679.7942133669203</v>
      </c>
      <c r="G16" s="19">
        <f>'TABELA COM REAJUSTE_OUT 2025'!G16*6%+'TABELA COM REAJUSTE_OUT 2025'!G16</f>
        <v>5226.4274433035107</v>
      </c>
      <c r="H16" s="19">
        <f>'TABELA COM REAJUSTE_OUT 2025'!H16*6%+'TABELA COM REAJUSTE_OUT 2025'!H16</f>
        <v>8066.4790137804848</v>
      </c>
      <c r="I16" s="19">
        <f>'TABELA COM REAJUSTE_OUT 2025'!J16*6%+'TABELA COM REAJUSTE_OUT 2025'!J16</f>
        <v>9679.7942133669203</v>
      </c>
      <c r="J16" s="19">
        <f>'TABELA COM REAJUSTE_OUT 2025'!K16*6%+'TABELA COM REAJUSTE_OUT 2025'!K16</f>
        <v>9679.7942133669203</v>
      </c>
    </row>
    <row r="17" spans="1:10" ht="16.5" thickTop="1" thickBot="1" x14ac:dyDescent="0.25">
      <c r="A17" s="18">
        <v>6</v>
      </c>
      <c r="B17" s="19">
        <f>'TABELA COM REAJUSTE_OUT 2025'!B17*6%+'TABELA COM REAJUSTE_OUT 2025'!B17</f>
        <v>8550.4709039940008</v>
      </c>
      <c r="C17" s="19">
        <f>'TABELA COM REAJUSTE_OUT 2025'!C17*6%+'TABELA COM REAJUSTE_OUT 2025'!C17</f>
        <v>8550.4709039940008</v>
      </c>
      <c r="D17" s="19">
        <f>'TABELA COM REAJUSTE_OUT 2025'!D17*6%+'TABELA COM REAJUSTE_OUT 2025'!D17</f>
        <v>10260.581866168935</v>
      </c>
      <c r="E17" s="19">
        <f>'TABELA COM REAJUSTE_OUT 2025'!E17*6%+'TABELA COM REAJUSTE_OUT 2025'!E17</f>
        <v>10260.581866168935</v>
      </c>
      <c r="F17" s="19">
        <f>'TABELA COM REAJUSTE_OUT 2025'!F17*6%+'TABELA COM REAJUSTE_OUT 2025'!F17</f>
        <v>10260.581866168935</v>
      </c>
      <c r="G17" s="19">
        <f>'TABELA COM REAJUSTE_OUT 2025'!G17*6%+'TABELA COM REAJUSTE_OUT 2025'!G17</f>
        <v>5540.0130899017213</v>
      </c>
      <c r="H17" s="19">
        <f>'TABELA COM REAJUSTE_OUT 2025'!H17*6%+'TABELA COM REAJUSTE_OUT 2025'!H17</f>
        <v>8550.4677546073144</v>
      </c>
      <c r="I17" s="19">
        <f>'TABELA COM REAJUSTE_OUT 2025'!J17*6%+'TABELA COM REAJUSTE_OUT 2025'!J17</f>
        <v>10260.581866168935</v>
      </c>
      <c r="J17" s="19">
        <f>'TABELA COM REAJUSTE_OUT 2025'!K17*6%+'TABELA COM REAJUSTE_OUT 2025'!K17</f>
        <v>10260.581866168935</v>
      </c>
    </row>
    <row r="18" spans="1:10" ht="16.5" thickTop="1" thickBot="1" x14ac:dyDescent="0.25">
      <c r="A18" s="18">
        <v>7</v>
      </c>
      <c r="B18" s="19">
        <f>'TABELA COM REAJUSTE_OUT 2025'!B18*6%+'TABELA COM REAJUSTE_OUT 2025'!B18</f>
        <v>9063.4912201120005</v>
      </c>
      <c r="C18" s="19">
        <f>'TABELA COM REAJUSTE_OUT 2025'!C18*6%+'TABELA COM REAJUSTE_OUT 2025'!C18</f>
        <v>9063.4912201120005</v>
      </c>
      <c r="D18" s="19">
        <f>'TABELA COM REAJUSTE_OUT 2025'!D18*6%+'TABELA COM REAJUSTE_OUT 2025'!D18</f>
        <v>10876.216778139073</v>
      </c>
      <c r="E18" s="19">
        <f>'TABELA COM REAJUSTE_OUT 2025'!E18*6%+'TABELA COM REAJUSTE_OUT 2025'!E18</f>
        <v>10876.216778139073</v>
      </c>
      <c r="F18" s="19">
        <f>'TABELA COM REAJUSTE_OUT 2025'!F18*6%+'TABELA COM REAJUSTE_OUT 2025'!F18</f>
        <v>10876.216778139073</v>
      </c>
      <c r="G18" s="19">
        <f>'TABELA COM REAJUSTE_OUT 2025'!G18*6%+'TABELA COM REAJUSTE_OUT 2025'!G18</f>
        <v>5872.4138752958243</v>
      </c>
      <c r="H18" s="19">
        <f>'TABELA COM REAJUSTE_OUT 2025'!H18*6%+'TABELA COM REAJUSTE_OUT 2025'!H18</f>
        <v>9063.4958198837539</v>
      </c>
      <c r="I18" s="19">
        <f>'TABELA COM REAJUSTE_OUT 2025'!J18*6%+'TABELA COM REAJUSTE_OUT 2025'!J18</f>
        <v>10876.216778139073</v>
      </c>
      <c r="J18" s="19">
        <f>'TABELA COM REAJUSTE_OUT 2025'!K18*6%+'TABELA COM REAJUSTE_OUT 2025'!K18</f>
        <v>10876.216778139073</v>
      </c>
    </row>
    <row r="19" spans="1:10" ht="16.5" thickTop="1" thickBot="1" x14ac:dyDescent="0.25">
      <c r="A19" s="18">
        <v>8</v>
      </c>
      <c r="B19" s="19">
        <f>'TABELA COM REAJUSTE_OUT 2025'!B19*6%+'TABELA COM REAJUSTE_OUT 2025'!B19</f>
        <v>9607.3037661400012</v>
      </c>
      <c r="C19" s="19">
        <f>'TABELA COM REAJUSTE_OUT 2025'!C19*6%+'TABELA COM REAJUSTE_OUT 2025'!C19</f>
        <v>9607.3037661400012</v>
      </c>
      <c r="D19" s="19">
        <f>'TABELA COM REAJUSTE_OUT 2025'!D19*6%+'TABELA COM REAJUSTE_OUT 2025'!D19</f>
        <v>11528.789784827417</v>
      </c>
      <c r="E19" s="19">
        <f>'TABELA COM REAJUSTE_OUT 2025'!E19*6%+'TABELA COM REAJUSTE_OUT 2025'!E19</f>
        <v>11528.789784827417</v>
      </c>
      <c r="F19" s="19">
        <f>'TABELA COM REAJUSTE_OUT 2025'!F19*6%+'TABELA COM REAJUSTE_OUT 2025'!F19</f>
        <v>11528.789784827417</v>
      </c>
      <c r="G19" s="19">
        <f>'TABELA COM REAJUSTE_OUT 2025'!G19*6%+'TABELA COM REAJUSTE_OUT 2025'!G19</f>
        <v>6224.7587078135739</v>
      </c>
      <c r="H19" s="19">
        <f>'TABELA COM REAJUSTE_OUT 2025'!H19*6%+'TABELA COM REAJUSTE_OUT 2025'!H19</f>
        <v>9607.3055690767796</v>
      </c>
      <c r="I19" s="19">
        <f>'TABELA COM REAJUSTE_OUT 2025'!J19*6%+'TABELA COM REAJUSTE_OUT 2025'!J19</f>
        <v>11528.789784827417</v>
      </c>
      <c r="J19" s="19">
        <f>'TABELA COM REAJUSTE_OUT 2025'!K19*6%+'TABELA COM REAJUSTE_OUT 2025'!K19</f>
        <v>11528.789784827417</v>
      </c>
    </row>
    <row r="20" spans="1:10" ht="16.5" thickTop="1" thickBot="1" x14ac:dyDescent="0.25">
      <c r="A20" s="18">
        <v>9</v>
      </c>
      <c r="B20" s="19">
        <f>'TABELA COM REAJUSTE_OUT 2025'!B20*6%+'TABELA COM REAJUSTE_OUT 2025'!B20</f>
        <v>10183.739431423999</v>
      </c>
      <c r="C20" s="19">
        <f>'TABELA COM REAJUSTE_OUT 2025'!C20*6%+'TABELA COM REAJUSTE_OUT 2025'!C20</f>
        <v>10183.739431423999</v>
      </c>
      <c r="D20" s="19">
        <f>'TABELA COM REAJUSTE_OUT 2025'!D20*6%+'TABELA COM REAJUSTE_OUT 2025'!D20</f>
        <v>12220.517171917059</v>
      </c>
      <c r="E20" s="19">
        <f>'TABELA COM REAJUSTE_OUT 2025'!E20*6%+'TABELA COM REAJUSTE_OUT 2025'!E20</f>
        <v>12220.517171917059</v>
      </c>
      <c r="F20" s="19">
        <f>'TABELA COM REAJUSTE_OUT 2025'!F20*6%+'TABELA COM REAJUSTE_OUT 2025'!F20</f>
        <v>12220.517171917059</v>
      </c>
      <c r="G20" s="19">
        <f>'TABELA COM REAJUSTE_OUT 2025'!G20*6%+'TABELA COM REAJUSTE_OUT 2025'!G20</f>
        <v>6598.2442302823883</v>
      </c>
      <c r="H20" s="19">
        <f>'TABELA COM REAJUSTE_OUT 2025'!H20*6%+'TABELA COM REAJUSTE_OUT 2025'!H20</f>
        <v>10183.743903221384</v>
      </c>
      <c r="I20" s="19">
        <f>'TABELA COM REAJUSTE_OUT 2025'!J20*6%+'TABELA COM REAJUSTE_OUT 2025'!J20</f>
        <v>12220.517171917059</v>
      </c>
      <c r="J20" s="19">
        <f>'TABELA COM REAJUSTE_OUT 2025'!K20*6%+'TABELA COM REAJUSTE_OUT 2025'!K20</f>
        <v>12220.517171917059</v>
      </c>
    </row>
    <row r="21" spans="1:10" ht="16.5" thickTop="1" thickBot="1" x14ac:dyDescent="0.25">
      <c r="A21" s="20">
        <v>10</v>
      </c>
      <c r="B21" s="19">
        <f>'TABELA COM REAJUSTE_OUT 2025'!B21*6%+'TABELA COM REAJUSTE_OUT 2025'!B21</f>
        <v>10794.769942952</v>
      </c>
      <c r="C21" s="19">
        <f>'TABELA COM REAJUSTE_OUT 2025'!C21*6%+'TABELA COM REAJUSTE_OUT 2025'!C21</f>
        <v>10794.769942952</v>
      </c>
      <c r="D21" s="19">
        <f>'TABELA COM REAJUSTE_OUT 2025'!D21*6%+'TABELA COM REAJUSTE_OUT 2025'!D21</f>
        <v>12953.748202232084</v>
      </c>
      <c r="E21" s="19">
        <f>'TABELA COM REAJUSTE_OUT 2025'!E21*6%+'TABELA COM REAJUSTE_OUT 2025'!E21</f>
        <v>12953.748202232084</v>
      </c>
      <c r="F21" s="19">
        <f>'TABELA COM REAJUSTE_OUT 2025'!F21*6%+'TABELA COM REAJUSTE_OUT 2025'!F21</f>
        <v>12953.748202232084</v>
      </c>
      <c r="G21" s="19">
        <f>'TABELA COM REAJUSTE_OUT 2025'!G21*6%+'TABELA COM REAJUSTE_OUT 2025'!G21</f>
        <v>6994.1388840993313</v>
      </c>
      <c r="H21" s="19">
        <f>'TABELA COM REAJUSTE_OUT 2025'!H21*6%+'TABELA COM REAJUSTE_OUT 2025'!H21</f>
        <v>10794.768537414668</v>
      </c>
      <c r="I21" s="19">
        <f>'TABELA COM REAJUSTE_OUT 2025'!J21*6%+'TABELA COM REAJUSTE_OUT 2025'!J21</f>
        <v>12953.748202232084</v>
      </c>
      <c r="J21" s="19">
        <f>'TABELA COM REAJUSTE_OUT 2025'!K21*6%+'TABELA COM REAJUSTE_OUT 2025'!K21</f>
        <v>12953.748202232084</v>
      </c>
    </row>
    <row r="22" spans="1:10" ht="16.5" thickTop="1" thickBot="1" x14ac:dyDescent="0.25">
      <c r="A22" s="20">
        <v>11</v>
      </c>
      <c r="B22" s="19">
        <f>'TABELA COM REAJUSTE_OUT 2025'!B22*6%+'TABELA COM REAJUSTE_OUT 2025'!B22</f>
        <v>11442.456651666</v>
      </c>
      <c r="C22" s="19">
        <f>'TABELA COM REAJUSTE_OUT 2025'!C22*6%+'TABELA COM REAJUSTE_OUT 2025'!C22</f>
        <v>11442.456651666</v>
      </c>
      <c r="D22" s="19">
        <f>'TABELA COM REAJUSTE_OUT 2025'!D22*6%+'TABELA COM REAJUSTE_OUT 2025'!D22</f>
        <v>13730.973094366007</v>
      </c>
      <c r="E22" s="19">
        <f>'TABELA COM REAJUSTE_OUT 2025'!E22*6%+'TABELA COM REAJUSTE_OUT 2025'!E22</f>
        <v>13730.973094366007</v>
      </c>
      <c r="F22" s="19">
        <f>'TABELA COM REAJUSTE_OUT 2025'!F22*6%+'TABELA COM REAJUSTE_OUT 2025'!F22</f>
        <v>13730.973094366007</v>
      </c>
      <c r="G22" s="19">
        <f>'TABELA COM REAJUSTE_OUT 2025'!G22*6%+'TABELA COM REAJUSTE_OUT 2025'!G22</f>
        <v>7413.7872171452909</v>
      </c>
      <c r="H22" s="19">
        <f>'TABELA COM REAJUSTE_OUT 2025'!H22*6%+'TABELA COM REAJUSTE_OUT 2025'!H22</f>
        <v>11442.454649659549</v>
      </c>
      <c r="I22" s="19">
        <f>'TABELA COM REAJUSTE_OUT 2025'!J22*6%+'TABELA COM REAJUSTE_OUT 2025'!J22</f>
        <v>13730.973094366007</v>
      </c>
      <c r="J22" s="19">
        <f>'TABELA COM REAJUSTE_OUT 2025'!K22*6%+'TABELA COM REAJUSTE_OUT 2025'!K22</f>
        <v>13730.973094366007</v>
      </c>
    </row>
    <row r="23" spans="1:10" ht="16.5" thickTop="1" thickBot="1" x14ac:dyDescent="0.25">
      <c r="A23" s="20">
        <v>12</v>
      </c>
      <c r="B23" s="19">
        <f>'TABELA COM REAJUSTE_OUT 2025'!B23*6%+'TABELA COM REAJUSTE_OUT 2025'!B23</f>
        <v>12129.001746150001</v>
      </c>
      <c r="C23" s="19">
        <f>'TABELA COM REAJUSTE_OUT 2025'!C23*6%+'TABELA COM REAJUSTE_OUT 2025'!C23</f>
        <v>12129.001746150001</v>
      </c>
      <c r="D23" s="19">
        <f>'TABELA COM REAJUSTE_OUT 2025'!D23*6%+'TABELA COM REAJUSTE_OUT 2025'!D23</f>
        <v>14554.83148002797</v>
      </c>
      <c r="E23" s="19">
        <f>'TABELA COM REAJUSTE_OUT 2025'!E23*6%+'TABELA COM REAJUSTE_OUT 2025'!E23</f>
        <v>14554.83148002797</v>
      </c>
      <c r="F23" s="19">
        <f>'TABELA COM REAJUSTE_OUT 2025'!F23*6%+'TABELA COM REAJUSTE_OUT 2025'!F23</f>
        <v>14554.83148002797</v>
      </c>
      <c r="G23" s="19">
        <f>'TABELA COM REAJUSTE_OUT 2025'!G23*6%+'TABELA COM REAJUSTE_OUT 2025'!G23</f>
        <v>7858.6144501740082</v>
      </c>
      <c r="H23" s="19">
        <f>'TABELA COM REAJUSTE_OUT 2025'!H23*6%+'TABELA COM REAJUSTE_OUT 2025'!H23</f>
        <v>12129.001928639122</v>
      </c>
      <c r="I23" s="19">
        <f>'TABELA COM REAJUSTE_OUT 2025'!J23*6%+'TABELA COM REAJUSTE_OUT 2025'!J23</f>
        <v>14554.83148002797</v>
      </c>
      <c r="J23" s="19">
        <f>'TABELA COM REAJUSTE_OUT 2025'!K23*6%+'TABELA COM REAJUSTE_OUT 2025'!K23</f>
        <v>14554.83148002797</v>
      </c>
    </row>
    <row r="24" spans="1:10" ht="16.5" thickTop="1" thickBot="1" x14ac:dyDescent="0.25">
      <c r="A24" s="20">
        <v>13</v>
      </c>
      <c r="B24" s="19">
        <f>'TABELA COM REAJUSTE_OUT 2025'!B24*6%+'TABELA COM REAJUSTE_OUT 2025'!B24</f>
        <v>12856.748252629997</v>
      </c>
      <c r="C24" s="19">
        <f>'TABELA COM REAJUSTE_OUT 2025'!C24*6%+'TABELA COM REAJUSTE_OUT 2025'!C24</f>
        <v>12856.748252629997</v>
      </c>
      <c r="D24" s="19">
        <f>'TABELA COM REAJUSTE_OUT 2025'!D24*6%+'TABELA COM REAJUSTE_OUT 2025'!D24</f>
        <v>15428.121368829645</v>
      </c>
      <c r="E24" s="19">
        <f>'TABELA COM REAJUSTE_OUT 2025'!E24*6%+'TABELA COM REAJUSTE_OUT 2025'!E24</f>
        <v>15428.121368829645</v>
      </c>
      <c r="F24" s="19">
        <f>'TABELA COM REAJUSTE_OUT 2025'!F24*6%+'TABELA COM REAJUSTE_OUT 2025'!F24</f>
        <v>15428.121368829645</v>
      </c>
      <c r="G24" s="19">
        <f>'TABELA COM REAJUSTE_OUT 2025'!G24*6%+'TABELA COM REAJUSTE_OUT 2025'!G24</f>
        <v>8330.1313171844486</v>
      </c>
      <c r="H24" s="19">
        <f>'TABELA COM REAJUSTE_OUT 2025'!H24*6%+'TABELA COM REAJUSTE_OUT 2025'!H24</f>
        <v>12856.742044357468</v>
      </c>
      <c r="I24" s="19">
        <f>'TABELA COM REAJUSTE_OUT 2025'!J24*6%+'TABELA COM REAJUSTE_OUT 2025'!J24</f>
        <v>15428.121368829645</v>
      </c>
      <c r="J24" s="19">
        <f>'TABELA COM REAJUSTE_OUT 2025'!K24*6%+'TABELA COM REAJUSTE_OUT 2025'!K24</f>
        <v>15428.121368829645</v>
      </c>
    </row>
    <row r="25" spans="1:10" ht="16.5" thickTop="1" thickBot="1" x14ac:dyDescent="0.25">
      <c r="A25" s="20">
        <v>14</v>
      </c>
      <c r="B25" s="19">
        <f>'TABELA COM REAJUSTE_OUT 2025'!B25*6%+'TABELA COM REAJUSTE_OUT 2025'!B25</f>
        <v>13628.141624708</v>
      </c>
      <c r="C25" s="19">
        <f>'TABELA COM REAJUSTE_OUT 2025'!C25*6%+'TABELA COM REAJUSTE_OUT 2025'!C25</f>
        <v>13628.141624708</v>
      </c>
      <c r="D25" s="19">
        <f>'TABELA COM REAJUSTE_OUT 2025'!D25*6%+'TABELA COM REAJUSTE_OUT 2025'!D25</f>
        <v>16353.808650959425</v>
      </c>
      <c r="E25" s="19">
        <f>'TABELA COM REAJUSTE_OUT 2025'!E25*6%+'TABELA COM REAJUSTE_OUT 2025'!E25</f>
        <v>16353.808650959425</v>
      </c>
      <c r="F25" s="19">
        <f>'TABELA COM REAJUSTE_OUT 2025'!F25*6%+'TABELA COM REAJUSTE_OUT 2025'!F25</f>
        <v>16353.808650959425</v>
      </c>
      <c r="G25" s="19">
        <f>'TABELA COM REAJUSTE_OUT 2025'!G25*6%+'TABELA COM REAJUSTE_OUT 2025'!G25</f>
        <v>8829.939196215515</v>
      </c>
      <c r="H25" s="19">
        <f>'TABELA COM REAJUSTE_OUT 2025'!H25*6%+'TABELA COM REAJUSTE_OUT 2025'!H25</f>
        <v>13628.146567018917</v>
      </c>
      <c r="I25" s="19">
        <f>'TABELA COM REAJUSTE_OUT 2025'!J25*6%+'TABELA COM REAJUSTE_OUT 2025'!J25</f>
        <v>16353.808650959425</v>
      </c>
      <c r="J25" s="19">
        <f>'TABELA COM REAJUSTE_OUT 2025'!K25*6%+'TABELA COM REAJUSTE_OUT 2025'!K25</f>
        <v>16353.808650959425</v>
      </c>
    </row>
    <row r="26" spans="1:10" ht="16.5" thickTop="1" thickBot="1" x14ac:dyDescent="0.25">
      <c r="A26" s="20">
        <v>15</v>
      </c>
      <c r="B26" s="19">
        <f>'TABELA COM REAJUSTE_OUT 2025'!B26*6%+'TABELA COM REAJUSTE_OUT 2025'!B26</f>
        <v>14445.832170738</v>
      </c>
      <c r="C26" s="19">
        <f>'TABELA COM REAJUSTE_OUT 2025'!C26*6%+'TABELA COM REAJUSTE_OUT 2025'!C26</f>
        <v>14445.832170738</v>
      </c>
      <c r="D26" s="19">
        <f>'TABELA COM REAJUSTE_OUT 2025'!D26*6%+'TABELA COM REAJUSTE_OUT 2025'!D26</f>
        <v>17335.037170016989</v>
      </c>
      <c r="E26" s="19">
        <f>'TABELA COM REAJUSTE_OUT 2025'!E26*6%+'TABELA COM REAJUSTE_OUT 2025'!E26</f>
        <v>17335.037170016989</v>
      </c>
      <c r="F26" s="19">
        <f>'TABELA COM REAJUSTE_OUT 2025'!F26*6%+'TABELA COM REAJUSTE_OUT 2025'!F26</f>
        <v>17335.037170016989</v>
      </c>
      <c r="G26" s="19">
        <f>'TABELA COM REAJUSTE_OUT 2025'!G26*6%+'TABELA COM REAJUSTE_OUT 2025'!G26</f>
        <v>9359.7355479884463</v>
      </c>
      <c r="H26" s="19">
        <f>'TABELA COM REAJUSTE_OUT 2025'!H26*6%+'TABELA COM REAJUSTE_OUT 2025'!H26</f>
        <v>14445.83536104005</v>
      </c>
      <c r="I26" s="19">
        <f>'TABELA COM REAJUSTE_OUT 2025'!J26*6%+'TABELA COM REAJUSTE_OUT 2025'!J26</f>
        <v>17335.037170016989</v>
      </c>
      <c r="J26" s="19">
        <f>'TABELA COM REAJUSTE_OUT 2025'!K26*6%+'TABELA COM REAJUSTE_OUT 2025'!K26</f>
        <v>17335.037170016989</v>
      </c>
    </row>
    <row r="27" spans="1:10" ht="16.5" thickTop="1" thickBot="1" x14ac:dyDescent="0.25">
      <c r="A27" s="20">
        <v>16</v>
      </c>
      <c r="B27" s="19">
        <f>'TABELA COM REAJUSTE_OUT 2025'!B27*6%+'TABELA COM REAJUSTE_OUT 2025'!B27</f>
        <v>15312.585429872001</v>
      </c>
      <c r="C27" s="19">
        <f>'TABELA COM REAJUSTE_OUT 2025'!C27*6%+'TABELA COM REAJUSTE_OUT 2025'!C27</f>
        <v>15312.585429872001</v>
      </c>
      <c r="D27" s="19">
        <f>'TABELA COM REAJUSTE_OUT 2025'!D27*6%+'TABELA COM REAJUSTE_OUT 2025'!D27</f>
        <v>18375.13940021801</v>
      </c>
      <c r="E27" s="19">
        <f>'TABELA COM REAJUSTE_OUT 2025'!E27*6%+'TABELA COM REAJUSTE_OUT 2025'!E27</f>
        <v>18375.13940021801</v>
      </c>
      <c r="F27" s="19">
        <f>'TABELA COM REAJUSTE_OUT 2025'!F27*6%+'TABELA COM REAJUSTE_OUT 2025'!F27</f>
        <v>18375.13940021801</v>
      </c>
      <c r="G27" s="19">
        <f>'TABELA COM REAJUSTE_OUT 2025'!G27*6%+'TABELA COM REAJUSTE_OUT 2025'!G27</f>
        <v>9921.3196808677512</v>
      </c>
      <c r="H27" s="19">
        <f>'TABELA COM REAJUSTE_OUT 2025'!H27*6%+'TABELA COM REAJUSTE_OUT 2025'!H27</f>
        <v>15312.585482702454</v>
      </c>
      <c r="I27" s="19">
        <f>'TABELA COM REAJUSTE_OUT 2025'!J27*6%+'TABELA COM REAJUSTE_OUT 2025'!J27</f>
        <v>18375.13940021801</v>
      </c>
      <c r="J27" s="19">
        <f>'TABELA COM REAJUSTE_OUT 2025'!K27*6%+'TABELA COM REAJUSTE_OUT 2025'!K27</f>
        <v>18375.13940021801</v>
      </c>
    </row>
    <row r="28" spans="1:10" ht="16.5" thickTop="1" thickBot="1" x14ac:dyDescent="0.25">
      <c r="A28" s="20">
        <v>17</v>
      </c>
      <c r="B28" s="19">
        <f>'TABELA COM REAJUSTE_OUT 2025'!B28*6%+'TABELA COM REAJUSTE_OUT 2025'!B28</f>
        <v>16231.346189169999</v>
      </c>
      <c r="C28" s="19">
        <f>'TABELA COM REAJUSTE_OUT 2025'!C28*6%+'TABELA COM REAJUSTE_OUT 2025'!C28</f>
        <v>16231.346189169999</v>
      </c>
      <c r="D28" s="19">
        <f>'TABELA COM REAJUSTE_OUT 2025'!D28*6%+'TABELA COM REAJUSTE_OUT 2025'!D28</f>
        <v>19477.647764231089</v>
      </c>
      <c r="E28" s="19">
        <f>'TABELA COM REAJUSTE_OUT 2025'!E28*6%+'TABELA COM REAJUSTE_OUT 2025'!E28</f>
        <v>19477.647764231089</v>
      </c>
      <c r="F28" s="19">
        <f>'TABELA COM REAJUSTE_OUT 2025'!F28*6%+'TABELA COM REAJUSTE_OUT 2025'!F28</f>
        <v>19477.647764231089</v>
      </c>
      <c r="G28" s="19">
        <f>'TABELA COM REAJUSTE_OUT 2025'!G28*6%+'TABELA COM REAJUSTE_OUT 2025'!G28</f>
        <v>10516.598861719816</v>
      </c>
      <c r="H28" s="19">
        <f>'TABELA COM REAJUSTE_OUT 2025'!H28*6%+'TABELA COM REAJUSTE_OUT 2025'!H28</f>
        <v>16231.340611664604</v>
      </c>
      <c r="I28" s="19">
        <f>'TABELA COM REAJUSTE_OUT 2025'!J28*6%+'TABELA COM REAJUSTE_OUT 2025'!J28</f>
        <v>19477.647764231089</v>
      </c>
      <c r="J28" s="19">
        <f>'TABELA COM REAJUSTE_OUT 2025'!K28*6%+'TABELA COM REAJUSTE_OUT 2025'!K28</f>
        <v>19477.647764231089</v>
      </c>
    </row>
    <row r="29" spans="1:10" ht="16.5" thickTop="1" thickBot="1" x14ac:dyDescent="0.25">
      <c r="A29" s="20">
        <v>18</v>
      </c>
      <c r="B29" s="19">
        <f>'TABELA COM REAJUSTE_OUT 2025'!B29*6%+'TABELA COM REAJUSTE_OUT 2025'!B29</f>
        <v>17205.225680177999</v>
      </c>
      <c r="C29" s="19">
        <f>'TABELA COM REAJUSTE_OUT 2025'!C29*6%+'TABELA COM REAJUSTE_OUT 2025'!C29</f>
        <v>17205.225680177999</v>
      </c>
      <c r="D29" s="19">
        <f>'TABELA COM REAJUSTE_OUT 2025'!D29*6%+'TABELA COM REAJUSTE_OUT 2025'!D29</f>
        <v>20646.306630084953</v>
      </c>
      <c r="E29" s="19">
        <f>'TABELA COM REAJUSTE_OUT 2025'!E29*6%+'TABELA COM REAJUSTE_OUT 2025'!E29</f>
        <v>20646.306630084953</v>
      </c>
      <c r="F29" s="19">
        <f>'TABELA COM REAJUSTE_OUT 2025'!F29*6%+'TABELA COM REAJUSTE_OUT 2025'!F29</f>
        <v>20646.306630084953</v>
      </c>
      <c r="G29" s="19">
        <f>'TABELA COM REAJUSTE_OUT 2025'!G29*6%+'TABELA COM REAJUSTE_OUT 2025'!G29</f>
        <v>11147.594793423006</v>
      </c>
      <c r="H29" s="19">
        <f>'TABELA COM REAJUSTE_OUT 2025'!H29*6%+'TABELA COM REAJUSTE_OUT 2025'!H29</f>
        <v>17205.221048364478</v>
      </c>
      <c r="I29" s="19">
        <f>'TABELA COM REAJUSTE_OUT 2025'!J29*6%+'TABELA COM REAJUSTE_OUT 2025'!J29</f>
        <v>20646.306630084953</v>
      </c>
      <c r="J29" s="19">
        <f>'TABELA COM REAJUSTE_OUT 2025'!K29*6%+'TABELA COM REAJUSTE_OUT 2025'!K29</f>
        <v>20646.306630084953</v>
      </c>
    </row>
    <row r="30" spans="1:10" ht="16.5" thickTop="1" thickBot="1" x14ac:dyDescent="0.25">
      <c r="A30" s="20">
        <v>19</v>
      </c>
      <c r="B30" s="19">
        <f>'TABELA COM REAJUSTE_OUT 2025'!B30*6%+'TABELA COM REAJUSTE_OUT 2025'!B30</f>
        <v>18237.539989194</v>
      </c>
      <c r="C30" s="19">
        <f>'TABELA COM REAJUSTE_OUT 2025'!C30*6%+'TABELA COM REAJUSTE_OUT 2025'!C30</f>
        <v>18237.539989194</v>
      </c>
      <c r="D30" s="19">
        <f>'TABELA COM REAJUSTE_OUT 2025'!D30*6%+'TABELA COM REAJUSTE_OUT 2025'!D30</f>
        <v>21885.085027890054</v>
      </c>
      <c r="E30" s="19">
        <f>'TABELA COM REAJUSTE_OUT 2025'!E30*6%+'TABELA COM REAJUSTE_OUT 2025'!E30</f>
        <v>21885.085027890054</v>
      </c>
      <c r="F30" s="19">
        <f>'TABELA COM REAJUSTE_OUT 2025'!F30*6%+'TABELA COM REAJUSTE_OUT 2025'!F30</f>
        <v>21885.085027890054</v>
      </c>
      <c r="G30" s="19">
        <f>'TABELA COM REAJUSTE_OUT 2025'!G30*6%+'TABELA COM REAJUSTE_OUT 2025'!G30</f>
        <v>11816.450481028385</v>
      </c>
      <c r="H30" s="19">
        <f>'TABELA COM REAJUSTE_OUT 2025'!H30*6%+'TABELA COM REAJUSTE_OUT 2025'!H30</f>
        <v>18237.534311266347</v>
      </c>
      <c r="I30" s="19">
        <f>'TABELA COM REAJUSTE_OUT 2025'!J30*6%+'TABELA COM REAJUSTE_OUT 2025'!J30</f>
        <v>21885.085027890054</v>
      </c>
      <c r="J30" s="19">
        <f>'TABELA COM REAJUSTE_OUT 2025'!K30*6%+'TABELA COM REAJUSTE_OUT 2025'!K30</f>
        <v>21885.085027890054</v>
      </c>
    </row>
    <row r="31" spans="1:10" ht="16.5" thickTop="1" thickBot="1" x14ac:dyDescent="0.25">
      <c r="A31" s="20">
        <v>20</v>
      </c>
      <c r="B31" s="19">
        <f>'TABELA COM REAJUSTE_OUT 2025'!B31*6%+'TABELA COM REAJUSTE_OUT 2025'!B31</f>
        <v>19331.784450424002</v>
      </c>
      <c r="C31" s="19">
        <f>'TABELA COM REAJUSTE_OUT 2025'!C31*6%+'TABELA COM REAJUSTE_OUT 2025'!C31</f>
        <v>19331.784450424002</v>
      </c>
      <c r="D31" s="19">
        <f>'TABELA COM REAJUSTE_OUT 2025'!D31*6%+'TABELA COM REAJUSTE_OUT 2025'!D31</f>
        <v>23198.190129563456</v>
      </c>
      <c r="E31" s="19">
        <f>'TABELA COM REAJUSTE_OUT 2025'!E31*6%+'TABELA COM REAJUSTE_OUT 2025'!E31</f>
        <v>23198.190129563456</v>
      </c>
      <c r="F31" s="19">
        <f>'TABELA COM REAJUSTE_OUT 2025'!F31*6%+'TABELA COM REAJUSTE_OUT 2025'!F31</f>
        <v>23198.190129563456</v>
      </c>
      <c r="G31" s="19">
        <f>'TABELA COM REAJUSTE_OUT 2025'!G31*6%+'TABELA COM REAJUSTE_OUT 2025'!G31</f>
        <v>12525.437509890089</v>
      </c>
      <c r="H31" s="19">
        <f>'TABELA COM REAJUSTE_OUT 2025'!H31*6%+'TABELA COM REAJUSTE_OUT 2025'!H31</f>
        <v>19331.786369942329</v>
      </c>
      <c r="I31" s="19">
        <f>'TABELA COM REAJUSTE_OUT 2025'!J31*6%+'TABELA COM REAJUSTE_OUT 2025'!J31</f>
        <v>23198.190129563456</v>
      </c>
      <c r="J31" s="19">
        <f>'TABELA COM REAJUSTE_OUT 2025'!K31*6%+'TABELA COM REAJUSTE_OUT 2025'!K31</f>
        <v>23198.190129563456</v>
      </c>
    </row>
    <row r="32" spans="1:10" ht="13.5" thickTop="1" x14ac:dyDescent="0.2"/>
    <row r="33" spans="1:10" x14ac:dyDescent="0.2">
      <c r="A33" s="35" t="s">
        <v>27</v>
      </c>
      <c r="B33" s="36"/>
      <c r="C33" s="36"/>
      <c r="D33" s="36"/>
      <c r="E33" s="36"/>
      <c r="F33" s="36"/>
      <c r="G33" s="36"/>
      <c r="H33" s="36"/>
      <c r="I33" s="36"/>
      <c r="J33" s="36"/>
    </row>
    <row r="34" spans="1:10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</row>
    <row r="35" spans="1:10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</row>
    <row r="36" spans="1:10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</row>
    <row r="37" spans="1:10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</row>
    <row r="38" spans="1:10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</row>
    <row r="39" spans="1:10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</row>
    <row r="40" spans="1:10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</row>
    <row r="41" spans="1:10" ht="13.5" thickBot="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</row>
    <row r="42" spans="1:10" ht="39.75" customHeight="1" thickTop="1" x14ac:dyDescent="0.2">
      <c r="A42" s="9"/>
      <c r="B42" s="9"/>
      <c r="E42" s="23" t="s">
        <v>25</v>
      </c>
      <c r="F42" s="24"/>
      <c r="G42" s="25"/>
      <c r="I42" s="9"/>
      <c r="J42" s="9"/>
    </row>
    <row r="43" spans="1:10" ht="21" customHeight="1" thickBot="1" x14ac:dyDescent="0.25">
      <c r="A43" s="9"/>
      <c r="B43" s="9"/>
      <c r="E43" s="26"/>
      <c r="F43" s="27"/>
      <c r="G43" s="28"/>
      <c r="I43" s="9"/>
      <c r="J43" s="9"/>
    </row>
    <row r="44" spans="1:10" ht="33" thickTop="1" thickBot="1" x14ac:dyDescent="0.25">
      <c r="E44" s="22" t="s">
        <v>5</v>
      </c>
      <c r="F44" s="22" t="s">
        <v>17</v>
      </c>
      <c r="G44" s="22" t="s">
        <v>18</v>
      </c>
    </row>
    <row r="45" spans="1:10" ht="17.25" thickTop="1" thickBot="1" x14ac:dyDescent="0.25">
      <c r="E45" s="14">
        <v>1</v>
      </c>
      <c r="F45" s="15">
        <f>'TABELA COM REAJUSTE_OUT 2025'!F45*6%+'TABELA COM REAJUSTE_OUT 2025'!F45</f>
        <v>3449.8308442119996</v>
      </c>
      <c r="G45" s="15">
        <f>'TABELA COM REAJUSTE_OUT 2025'!G45*6%+'TABELA COM REAJUSTE_OUT 2025'!G45</f>
        <v>3449.8308442119996</v>
      </c>
    </row>
    <row r="46" spans="1:10" ht="17.25" thickTop="1" thickBot="1" x14ac:dyDescent="0.25">
      <c r="E46" s="14">
        <f>E45+1</f>
        <v>2</v>
      </c>
      <c r="F46" s="15">
        <f>'TABELA COM REAJUSTE_OUT 2025'!F46*6%+'TABELA COM REAJUSTE_OUT 2025'!F46</f>
        <v>3656.8206948647198</v>
      </c>
      <c r="G46" s="15">
        <f>'TABELA COM REAJUSTE_OUT 2025'!G46*6%+'TABELA COM REAJUSTE_OUT 2025'!G46</f>
        <v>3656.8206948647198</v>
      </c>
    </row>
    <row r="47" spans="1:10" ht="17.25" thickTop="1" thickBot="1" x14ac:dyDescent="0.25">
      <c r="E47" s="14">
        <f t="shared" ref="E47:E64" si="0">E46+1</f>
        <v>3</v>
      </c>
      <c r="F47" s="15">
        <f>'TABELA COM REAJUSTE_OUT 2025'!F47*6%+'TABELA COM REAJUSTE_OUT 2025'!F47</f>
        <v>3876.2299365566023</v>
      </c>
      <c r="G47" s="15">
        <f>'TABELA COM REAJUSTE_OUT 2025'!G47*6%+'TABELA COM REAJUSTE_OUT 2025'!G47</f>
        <v>3876.2299365566023</v>
      </c>
    </row>
    <row r="48" spans="1:10" ht="17.25" thickTop="1" thickBot="1" x14ac:dyDescent="0.25">
      <c r="E48" s="14">
        <f t="shared" si="0"/>
        <v>4</v>
      </c>
      <c r="F48" s="15">
        <f>'TABELA COM REAJUSTE_OUT 2025'!F48*6%+'TABELA COM REAJUSTE_OUT 2025'!F48</f>
        <v>4108.8037327499987</v>
      </c>
      <c r="G48" s="15">
        <f>'TABELA COM REAJUSTE_OUT 2025'!G48*6%+'TABELA COM REAJUSTE_OUT 2025'!G48</f>
        <v>4108.8037327499987</v>
      </c>
    </row>
    <row r="49" spans="5:7" ht="17.25" thickTop="1" thickBot="1" x14ac:dyDescent="0.25">
      <c r="E49" s="14">
        <f t="shared" si="0"/>
        <v>5</v>
      </c>
      <c r="F49" s="15">
        <f>'TABELA COM REAJUSTE_OUT 2025'!F49*6%+'TABELA COM REAJUSTE_OUT 2025'!F49</f>
        <v>4355.3319567149983</v>
      </c>
      <c r="G49" s="15">
        <f>'TABELA COM REAJUSTE_OUT 2025'!G49*6%+'TABELA COM REAJUSTE_OUT 2025'!G49</f>
        <v>4355.3319567149983</v>
      </c>
    </row>
    <row r="50" spans="5:7" ht="17.25" thickTop="1" thickBot="1" x14ac:dyDescent="0.25">
      <c r="E50" s="14">
        <f t="shared" si="0"/>
        <v>6</v>
      </c>
      <c r="F50" s="15">
        <f>'TABELA COM REAJUSTE_OUT 2025'!F50*6%+'TABELA COM REAJUSTE_OUT 2025'!F50</f>
        <v>4616.6518741178988</v>
      </c>
      <c r="G50" s="15">
        <f>'TABELA COM REAJUSTE_OUT 2025'!G50*6%+'TABELA COM REAJUSTE_OUT 2025'!G50</f>
        <v>4616.6518741178988</v>
      </c>
    </row>
    <row r="51" spans="5:7" ht="17.25" thickTop="1" thickBot="1" x14ac:dyDescent="0.25">
      <c r="E51" s="14">
        <f t="shared" si="0"/>
        <v>7</v>
      </c>
      <c r="F51" s="15">
        <f>'TABELA COM REAJUSTE_OUT 2025'!F51*6%+'TABELA COM REAJUSTE_OUT 2025'!F51</f>
        <v>4893.6509865649732</v>
      </c>
      <c r="G51" s="15">
        <f>'TABELA COM REAJUSTE_OUT 2025'!G51*6%+'TABELA COM REAJUSTE_OUT 2025'!G51</f>
        <v>4893.6509865649732</v>
      </c>
    </row>
    <row r="52" spans="5:7" ht="17.25" thickTop="1" thickBot="1" x14ac:dyDescent="0.25">
      <c r="E52" s="14">
        <f t="shared" si="0"/>
        <v>8</v>
      </c>
      <c r="F52" s="15">
        <f>'TABELA COM REAJUSTE_OUT 2025'!F52*6%+'TABELA COM REAJUSTE_OUT 2025'!F52</f>
        <v>5187.2700457588717</v>
      </c>
      <c r="G52" s="15">
        <f>'TABELA COM REAJUSTE_OUT 2025'!G52*6%+'TABELA COM REAJUSTE_OUT 2025'!G52</f>
        <v>5187.2700457588717</v>
      </c>
    </row>
    <row r="53" spans="5:7" ht="17.25" thickTop="1" thickBot="1" x14ac:dyDescent="0.25">
      <c r="E53" s="14">
        <f t="shared" si="0"/>
        <v>9</v>
      </c>
      <c r="F53" s="15">
        <f>'TABELA COM REAJUSTE_OUT 2025'!F53*6%+'TABELA COM REAJUSTE_OUT 2025'!F53</f>
        <v>5498.5062485044036</v>
      </c>
      <c r="G53" s="15">
        <f>'TABELA COM REAJUSTE_OUT 2025'!G53*6%+'TABELA COM REAJUSTE_OUT 2025'!G53</f>
        <v>5498.5062485044036</v>
      </c>
    </row>
    <row r="54" spans="5:7" ht="17.25" thickTop="1" thickBot="1" x14ac:dyDescent="0.25">
      <c r="E54" s="14">
        <f t="shared" si="0"/>
        <v>10</v>
      </c>
      <c r="F54" s="15">
        <f>'TABELA COM REAJUSTE_OUT 2025'!F54*6%+'TABELA COM REAJUSTE_OUT 2025'!F54</f>
        <v>5828.4166234146678</v>
      </c>
      <c r="G54" s="15">
        <f>'TABELA COM REAJUSTE_OUT 2025'!G54*6%+'TABELA COM REAJUSTE_OUT 2025'!G54</f>
        <v>5828.4166234146678</v>
      </c>
    </row>
    <row r="55" spans="5:7" ht="17.25" thickTop="1" thickBot="1" x14ac:dyDescent="0.25">
      <c r="E55" s="14">
        <f t="shared" si="0"/>
        <v>11</v>
      </c>
      <c r="F55" s="15">
        <f>'TABELA COM REAJUSTE_OUT 2025'!F55*6%+'TABELA COM REAJUSTE_OUT 2025'!F55</f>
        <v>6178.1216208195474</v>
      </c>
      <c r="G55" s="15">
        <f>'TABELA COM REAJUSTE_OUT 2025'!G55*6%+'TABELA COM REAJUSTE_OUT 2025'!G55</f>
        <v>6178.1216208195474</v>
      </c>
    </row>
    <row r="56" spans="5:7" ht="17.25" thickTop="1" thickBot="1" x14ac:dyDescent="0.25">
      <c r="E56" s="14">
        <f t="shared" si="0"/>
        <v>12</v>
      </c>
      <c r="F56" s="15">
        <f>'TABELA COM REAJUSTE_OUT 2025'!F56*6%+'TABELA COM REAJUSTE_OUT 2025'!F56</f>
        <v>6548.8089180687211</v>
      </c>
      <c r="G56" s="15">
        <f>'TABELA COM REAJUSTE_OUT 2025'!G56*6%+'TABELA COM REAJUSTE_OUT 2025'!G56</f>
        <v>6548.8089180687211</v>
      </c>
    </row>
    <row r="57" spans="5:7" ht="17.25" thickTop="1" thickBot="1" x14ac:dyDescent="0.25">
      <c r="E57" s="14">
        <f t="shared" si="0"/>
        <v>13</v>
      </c>
      <c r="F57" s="15">
        <f>'TABELA COM REAJUSTE_OUT 2025'!F57*6%+'TABELA COM REAJUSTE_OUT 2025'!F57</f>
        <v>6941.737453152844</v>
      </c>
      <c r="G57" s="15">
        <f>'TABELA COM REAJUSTE_OUT 2025'!G57*6%+'TABELA COM REAJUSTE_OUT 2025'!G57</f>
        <v>6941.737453152844</v>
      </c>
    </row>
    <row r="58" spans="5:7" ht="17.25" thickTop="1" thickBot="1" x14ac:dyDescent="0.25">
      <c r="E58" s="14">
        <f t="shared" si="0"/>
        <v>14</v>
      </c>
      <c r="F58" s="15">
        <f>'TABELA COM REAJUSTE_OUT 2025'!F58*6%+'TABELA COM REAJUSTE_OUT 2025'!F58</f>
        <v>7358.241700342016</v>
      </c>
      <c r="G58" s="15">
        <f>'TABELA COM REAJUSTE_OUT 2025'!G58*6%+'TABELA COM REAJUSTE_OUT 2025'!G58</f>
        <v>7358.241700342016</v>
      </c>
    </row>
    <row r="59" spans="5:7" ht="17.25" thickTop="1" thickBot="1" x14ac:dyDescent="0.25">
      <c r="E59" s="14">
        <f t="shared" si="0"/>
        <v>15</v>
      </c>
      <c r="F59" s="15">
        <f>'TABELA COM REAJUSTE_OUT 2025'!F59*6%+'TABELA COM REAJUSTE_OUT 2025'!F59</f>
        <v>7799.7362023625374</v>
      </c>
      <c r="G59" s="15">
        <f>'TABELA COM REAJUSTE_OUT 2025'!G59*6%+'TABELA COM REAJUSTE_OUT 2025'!G59</f>
        <v>7799.7362023625374</v>
      </c>
    </row>
    <row r="60" spans="5:7" ht="17.25" thickTop="1" thickBot="1" x14ac:dyDescent="0.25">
      <c r="E60" s="14">
        <f t="shared" si="0"/>
        <v>16</v>
      </c>
      <c r="F60" s="15">
        <f>'TABELA COM REAJUSTE_OUT 2025'!F60*6%+'TABELA COM REAJUSTE_OUT 2025'!F60</f>
        <v>8267.720374504288</v>
      </c>
      <c r="G60" s="15">
        <f>'TABELA COM REAJUSTE_OUT 2025'!G60*6%+'TABELA COM REAJUSTE_OUT 2025'!G60</f>
        <v>8267.720374504288</v>
      </c>
    </row>
    <row r="61" spans="5:7" ht="17.25" thickTop="1" thickBot="1" x14ac:dyDescent="0.25">
      <c r="E61" s="14">
        <f t="shared" si="0"/>
        <v>17</v>
      </c>
      <c r="F61" s="15">
        <f>'TABELA COM REAJUSTE_OUT 2025'!F61*6%+'TABELA COM REAJUSTE_OUT 2025'!F61</f>
        <v>8763.7835969745447</v>
      </c>
      <c r="G61" s="15">
        <f>'TABELA COM REAJUSTE_OUT 2025'!G61*6%+'TABELA COM REAJUSTE_OUT 2025'!G61</f>
        <v>8763.7835969745447</v>
      </c>
    </row>
    <row r="62" spans="5:7" ht="17.25" thickTop="1" thickBot="1" x14ac:dyDescent="0.25">
      <c r="E62" s="14">
        <f t="shared" si="0"/>
        <v>18</v>
      </c>
      <c r="F62" s="15">
        <f>'TABELA COM REAJUSTE_OUT 2025'!F62*6%+'TABELA COM REAJUSTE_OUT 2025'!F62</f>
        <v>9289.6106127930198</v>
      </c>
      <c r="G62" s="15">
        <f>'TABELA COM REAJUSTE_OUT 2025'!G62*6%+'TABELA COM REAJUSTE_OUT 2025'!G62</f>
        <v>9289.6106127930198</v>
      </c>
    </row>
    <row r="63" spans="5:7" ht="17.25" thickTop="1" thickBot="1" x14ac:dyDescent="0.25">
      <c r="E63" s="14">
        <f t="shared" si="0"/>
        <v>19</v>
      </c>
      <c r="F63" s="15">
        <f>'TABELA COM REAJUSTE_OUT 2025'!F63*6%+'TABELA COM REAJUSTE_OUT 2025'!F63</f>
        <v>9846.9872495605996</v>
      </c>
      <c r="G63" s="15">
        <f>'TABELA COM REAJUSTE_OUT 2025'!G63*6%+'TABELA COM REAJUSTE_OUT 2025'!G63</f>
        <v>9846.9872495605996</v>
      </c>
    </row>
    <row r="64" spans="5:7" ht="17.25" thickTop="1" thickBot="1" x14ac:dyDescent="0.25">
      <c r="E64" s="14">
        <f t="shared" si="0"/>
        <v>20</v>
      </c>
      <c r="F64" s="15">
        <f>'TABELA COM REAJUSTE_OUT 2025'!F64*6%+'TABELA COM REAJUSTE_OUT 2025'!F64</f>
        <v>10437.806484534236</v>
      </c>
      <c r="G64" s="15">
        <f>'TABELA COM REAJUSTE_OUT 2025'!G64*6%+'TABELA COM REAJUSTE_OUT 2025'!G64</f>
        <v>10437.806484534236</v>
      </c>
    </row>
    <row r="65" ht="13.5" thickTop="1" x14ac:dyDescent="0.2"/>
  </sheetData>
  <mergeCells count="7">
    <mergeCell ref="E42:G43"/>
    <mergeCell ref="A1:J7"/>
    <mergeCell ref="A8:J8"/>
    <mergeCell ref="A9:J9"/>
    <mergeCell ref="B10:F10"/>
    <mergeCell ref="G10:J10"/>
    <mergeCell ref="A33:J41"/>
  </mergeCells>
  <pageMargins left="0.511811024" right="0.511811024" top="0.78740157499999996" bottom="0.78740157499999996" header="0.31496062000000002" footer="0.31496062000000002"/>
  <pageSetup paperSize="9" scale="73" orientation="landscape" horizontalDpi="200" verticalDpi="200" r:id="rId1"/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37" zoomScaleNormal="100" workbookViewId="0">
      <selection activeCell="J47" sqref="J47"/>
    </sheetView>
  </sheetViews>
  <sheetFormatPr defaultRowHeight="12.75" x14ac:dyDescent="0.2"/>
  <cols>
    <col min="1" max="1" width="15.33203125" style="1" customWidth="1"/>
    <col min="2" max="2" width="20.33203125" style="1" customWidth="1"/>
    <col min="3" max="3" width="22.6640625" style="1" customWidth="1"/>
    <col min="4" max="4" width="20.1640625" style="1" customWidth="1"/>
    <col min="5" max="5" width="22" style="1" customWidth="1"/>
    <col min="6" max="6" width="20.83203125" style="1" customWidth="1"/>
    <col min="7" max="7" width="17.83203125" style="1" customWidth="1"/>
    <col min="8" max="8" width="12.6640625" style="1" customWidth="1"/>
    <col min="9" max="9" width="14.33203125" style="1" customWidth="1"/>
    <col min="10" max="10" width="19.83203125" style="1" customWidth="1"/>
    <col min="11" max="11" width="21.5" style="1" customWidth="1"/>
    <col min="12" max="16384" width="9.33203125" style="1"/>
  </cols>
  <sheetData>
    <row r="1" spans="1:11" x14ac:dyDescent="0.2">
      <c r="A1" s="29" t="s">
        <v>23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13.5" thickBo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24" customHeight="1" thickTop="1" thickBot="1" x14ac:dyDescent="0.25">
      <c r="A8" s="31" t="s">
        <v>0</v>
      </c>
      <c r="B8" s="32"/>
      <c r="C8" s="32"/>
      <c r="D8" s="32"/>
      <c r="E8" s="32"/>
      <c r="F8" s="32"/>
      <c r="G8" s="32"/>
      <c r="H8" s="32"/>
      <c r="I8" s="32"/>
      <c r="J8" s="32"/>
      <c r="K8" s="33"/>
    </row>
    <row r="9" spans="1:11" ht="18" customHeight="1" thickTop="1" thickBot="1" x14ac:dyDescent="0.25">
      <c r="A9" s="31" t="s">
        <v>1</v>
      </c>
      <c r="B9" s="32"/>
      <c r="C9" s="32"/>
      <c r="D9" s="32"/>
      <c r="E9" s="32"/>
      <c r="F9" s="32"/>
      <c r="G9" s="32"/>
      <c r="H9" s="32"/>
      <c r="I9" s="32"/>
      <c r="J9" s="32"/>
      <c r="K9" s="33"/>
    </row>
    <row r="10" spans="1:11" ht="27" thickTop="1" thickBot="1" x14ac:dyDescent="0.25">
      <c r="A10" s="21" t="s">
        <v>2</v>
      </c>
      <c r="B10" s="34" t="s">
        <v>3</v>
      </c>
      <c r="C10" s="34"/>
      <c r="D10" s="34"/>
      <c r="E10" s="34"/>
      <c r="F10" s="34"/>
      <c r="G10" s="34" t="s">
        <v>4</v>
      </c>
      <c r="H10" s="34"/>
      <c r="I10" s="34"/>
      <c r="J10" s="34"/>
      <c r="K10" s="34"/>
    </row>
    <row r="11" spans="1:11" ht="52.5" thickTop="1" thickBot="1" x14ac:dyDescent="0.25">
      <c r="A11" s="16" t="s">
        <v>5</v>
      </c>
      <c r="B11" s="17" t="s">
        <v>6</v>
      </c>
      <c r="C11" s="17" t="s">
        <v>7</v>
      </c>
      <c r="D11" s="17" t="s">
        <v>8</v>
      </c>
      <c r="E11" s="17" t="s">
        <v>9</v>
      </c>
      <c r="F11" s="17" t="s">
        <v>10</v>
      </c>
      <c r="G11" s="17" t="s">
        <v>11</v>
      </c>
      <c r="H11" s="17" t="s">
        <v>12</v>
      </c>
      <c r="I11" s="17" t="s">
        <v>13</v>
      </c>
      <c r="J11" s="17" t="s">
        <v>14</v>
      </c>
      <c r="K11" s="17" t="s">
        <v>15</v>
      </c>
    </row>
    <row r="12" spans="1:11" ht="16.5" thickTop="1" thickBot="1" x14ac:dyDescent="0.25">
      <c r="A12" s="18">
        <v>1</v>
      </c>
      <c r="B12" s="19">
        <f>'TABELA COM REAJUSTE_JAN 2025'!B12*7.5%+'TABELA COM REAJUSTE_JAN 2025'!B12</f>
        <v>6027.7423693000001</v>
      </c>
      <c r="C12" s="19">
        <f>'TABELA COM REAJUSTE_JAN 2025'!C12*7.5%+'TABELA COM REAJUSTE_JAN 2025'!C12</f>
        <v>6027.7423693000001</v>
      </c>
      <c r="D12" s="19">
        <f>'TABELA COM REAJUSTE_JAN 2025'!D12*7.5%+'TABELA COM REAJUSTE_JAN 2025'!D12</f>
        <v>7233.3053375999998</v>
      </c>
      <c r="E12" s="19">
        <f>'TABELA COM REAJUSTE_JAN 2025'!E12*7.5%+'TABELA COM REAJUSTE_JAN 2025'!E12</f>
        <v>7233.3053375999998</v>
      </c>
      <c r="F12" s="19">
        <f>'TABELA COM REAJUSTE_JAN 2025'!F12*7.5%+'TABELA COM REAJUSTE_JAN 2025'!F12</f>
        <v>7233.3053375999998</v>
      </c>
      <c r="G12" s="19">
        <f>'TABELA COM REAJUSTE_JAN 2025'!G12*7.5%+'TABELA COM REAJUSTE_JAN 2025'!G12</f>
        <v>3905.4906218999995</v>
      </c>
      <c r="H12" s="19">
        <f>'TABELA COM REAJUSTE_JAN 2025'!H12*7.5%+'TABELA COM REAJUSTE_JAN 2025'!H12</f>
        <v>6027.7423693000001</v>
      </c>
      <c r="I12" s="19">
        <f>'TABELA COM REAJUSTE_JAN 2025'!I12*7.5%+'TABELA COM REAJUSTE_JAN 2025'!I12</f>
        <v>7233.3053375999998</v>
      </c>
      <c r="J12" s="19">
        <f>'TABELA COM REAJUSTE_JAN 2025'!J12*7.5%+'TABELA COM REAJUSTE_JAN 2025'!J12</f>
        <v>7233.3053375999998</v>
      </c>
      <c r="K12" s="19">
        <f>'TABELA COM REAJUSTE_JAN 2025'!K12*7.5%+'TABELA COM REAJUSTE_JAN 2025'!K12</f>
        <v>7233.3053375999998</v>
      </c>
    </row>
    <row r="13" spans="1:11" ht="16.5" thickTop="1" thickBot="1" x14ac:dyDescent="0.25">
      <c r="A13" s="18">
        <v>2</v>
      </c>
      <c r="B13" s="19">
        <f>'TABELA COM REAJUSTE_JAN 2025'!B13*7.5%+'TABELA COM REAJUSTE_JAN 2025'!B13</f>
        <v>6389.4028047000011</v>
      </c>
      <c r="C13" s="19">
        <f>'TABELA COM REAJUSTE_JAN 2025'!C13*7.5%+'TABELA COM REAJUSTE_JAN 2025'!C13</f>
        <v>6389.4028047000011</v>
      </c>
      <c r="D13" s="19">
        <f>'TABELA COM REAJUSTE_JAN 2025'!D13*7.5%+'TABELA COM REAJUSTE_JAN 2025'!D13</f>
        <v>7667.3036578559995</v>
      </c>
      <c r="E13" s="19">
        <f>'TABELA COM REAJUSTE_JAN 2025'!E13*7.5%+'TABELA COM REAJUSTE_JAN 2025'!E13</f>
        <v>7667.3036578559995</v>
      </c>
      <c r="F13" s="19">
        <f>'TABELA COM REAJUSTE_JAN 2025'!F13*7.5%+'TABELA COM REAJUSTE_JAN 2025'!F13</f>
        <v>7667.3036578559995</v>
      </c>
      <c r="G13" s="19">
        <f>'TABELA COM REAJUSTE_JAN 2025'!G13*7.5%+'TABELA COM REAJUSTE_JAN 2025'!G13</f>
        <v>4139.8200592140001</v>
      </c>
      <c r="H13" s="19">
        <f>'TABELA COM REAJUSTE_JAN 2025'!H13*7.5%+'TABELA COM REAJUSTE_JAN 2025'!H13</f>
        <v>6389.4069114580006</v>
      </c>
      <c r="I13" s="19">
        <f>'TABELA COM REAJUSTE_JAN 2025'!I13*7.5%+'TABELA COM REAJUSTE_JAN 2025'!I13</f>
        <v>7667.3036578559995</v>
      </c>
      <c r="J13" s="19">
        <f>'TABELA COM REAJUSTE_JAN 2025'!J13*7.5%+'TABELA COM REAJUSTE_JAN 2025'!J13</f>
        <v>7667.3036578559995</v>
      </c>
      <c r="K13" s="19">
        <f>'TABELA COM REAJUSTE_JAN 2025'!K13*7.5%+'TABELA COM REAJUSTE_JAN 2025'!K13</f>
        <v>7667.3036578559995</v>
      </c>
    </row>
    <row r="14" spans="1:11" ht="16.5" thickTop="1" thickBot="1" x14ac:dyDescent="0.25">
      <c r="A14" s="18">
        <v>3</v>
      </c>
      <c r="B14" s="19">
        <f>'TABELA COM REAJUSTE_JAN 2025'!B14*7.5%+'TABELA COM REAJUSTE_JAN 2025'!B14</f>
        <v>6772.7686639999993</v>
      </c>
      <c r="C14" s="19">
        <f>'TABELA COM REAJUSTE_JAN 2025'!C14*7.5%+'TABELA COM REAJUSTE_JAN 2025'!C14</f>
        <v>6772.7686639999993</v>
      </c>
      <c r="D14" s="19">
        <f>'TABELA COM REAJUSTE_JAN 2025'!D14*7.5%+'TABELA COM REAJUSTE_JAN 2025'!D14</f>
        <v>8127.3418773273588</v>
      </c>
      <c r="E14" s="19">
        <f>'TABELA COM REAJUSTE_JAN 2025'!E14*7.5%+'TABELA COM REAJUSTE_JAN 2025'!E14</f>
        <v>8127.3418773273588</v>
      </c>
      <c r="F14" s="19">
        <f>'TABELA COM REAJUSTE_JAN 2025'!F14*7.5%+'TABELA COM REAJUSTE_JAN 2025'!F14</f>
        <v>8127.3418773273588</v>
      </c>
      <c r="G14" s="19">
        <f>'TABELA COM REAJUSTE_JAN 2025'!G14*7.5%+'TABELA COM REAJUSTE_JAN 2025'!G14</f>
        <v>4388.2092627668399</v>
      </c>
      <c r="H14" s="19">
        <f>'TABELA COM REAJUSTE_JAN 2025'!H14*7.5%+'TABELA COM REAJUSTE_JAN 2025'!H14</f>
        <v>6772.7713261454801</v>
      </c>
      <c r="I14" s="19">
        <f>'TABELA COM REAJUSTE_JAN 2025'!I14*7.5%+'TABELA COM REAJUSTE_JAN 2025'!I14</f>
        <v>8127.3418773273588</v>
      </c>
      <c r="J14" s="19">
        <f>'TABELA COM REAJUSTE_JAN 2025'!J14*7.5%+'TABELA COM REAJUSTE_JAN 2025'!J14</f>
        <v>8127.3418773273588</v>
      </c>
      <c r="K14" s="19">
        <f>'TABELA COM REAJUSTE_JAN 2025'!K14*7.5%+'TABELA COM REAJUSTE_JAN 2025'!K14</f>
        <v>8127.3418773273588</v>
      </c>
    </row>
    <row r="15" spans="1:11" ht="16.5" thickTop="1" thickBot="1" x14ac:dyDescent="0.25">
      <c r="A15" s="18">
        <v>4</v>
      </c>
      <c r="B15" s="19">
        <f>'TABELA COM REAJUSTE_JAN 2025'!B15*7.5%+'TABELA COM REAJUSTE_JAN 2025'!B15</f>
        <v>7179.1323681000003</v>
      </c>
      <c r="C15" s="19">
        <f>'TABELA COM REAJUSTE_JAN 2025'!C15*7.5%+'TABELA COM REAJUSTE_JAN 2025'!C15</f>
        <v>7179.1323681000003</v>
      </c>
      <c r="D15" s="19">
        <f>'TABELA COM REAJUSTE_JAN 2025'!D15*7.5%+'TABELA COM REAJUSTE_JAN 2025'!D15</f>
        <v>8614.9823899670009</v>
      </c>
      <c r="E15" s="19">
        <f>'TABELA COM REAJUSTE_JAN 2025'!E15*7.5%+'TABELA COM REAJUSTE_JAN 2025'!E15</f>
        <v>8614.9823899670009</v>
      </c>
      <c r="F15" s="19">
        <f>'TABELA COM REAJUSTE_JAN 2025'!F15*7.5%+'TABELA COM REAJUSTE_JAN 2025'!F15</f>
        <v>8614.9823899670009</v>
      </c>
      <c r="G15" s="19">
        <f>'TABELA COM REAJUSTE_JAN 2025'!G15*7.5%+'TABELA COM REAJUSTE_JAN 2025'!G15</f>
        <v>4651.5018185328508</v>
      </c>
      <c r="H15" s="19">
        <f>'TABELA COM REAJUSTE_JAN 2025'!H15*7.5%+'TABELA COM REAJUSTE_JAN 2025'!H15</f>
        <v>7179.1376057142088</v>
      </c>
      <c r="I15" s="19">
        <f>'TABELA COM REAJUSTE_JAN 2025'!I15*7.5%+'TABELA COM REAJUSTE_JAN 2025'!I15</f>
        <v>8614.9823899670009</v>
      </c>
      <c r="J15" s="19">
        <f>'TABELA COM REAJUSTE_JAN 2025'!J15*7.5%+'TABELA COM REAJUSTE_JAN 2025'!J15</f>
        <v>8614.9823899670009</v>
      </c>
      <c r="K15" s="19">
        <f>'TABELA COM REAJUSTE_JAN 2025'!K15*7.5%+'TABELA COM REAJUSTE_JAN 2025'!K15</f>
        <v>8614.9823899670009</v>
      </c>
    </row>
    <row r="16" spans="1:11" ht="16.5" thickTop="1" thickBot="1" x14ac:dyDescent="0.25">
      <c r="A16" s="18">
        <v>5</v>
      </c>
      <c r="B16" s="19">
        <f>'TABELA COM REAJUSTE_JAN 2025'!B16*7.5%+'TABELA COM REAJUSTE_JAN 2025'!B16</f>
        <v>7609.8829674999997</v>
      </c>
      <c r="C16" s="19">
        <f>'TABELA COM REAJUSTE_JAN 2025'!C16*7.5%+'TABELA COM REAJUSTE_JAN 2025'!C16</f>
        <v>7609.8829674999997</v>
      </c>
      <c r="D16" s="19">
        <f>'TABELA COM REAJUSTE_JAN 2025'!D16*7.5%+'TABELA COM REAJUSTE_JAN 2025'!D16</f>
        <v>9131.8813333650196</v>
      </c>
      <c r="E16" s="19">
        <f>'TABELA COM REAJUSTE_JAN 2025'!E16*7.5%+'TABELA COM REAJUSTE_JAN 2025'!E16</f>
        <v>9131.8813333650196</v>
      </c>
      <c r="F16" s="19">
        <f>'TABELA COM REAJUSTE_JAN 2025'!F16*7.5%+'TABELA COM REAJUSTE_JAN 2025'!F16</f>
        <v>9131.8813333650196</v>
      </c>
      <c r="G16" s="19">
        <f>'TABELA COM REAJUSTE_JAN 2025'!G16*7.5%+'TABELA COM REAJUSTE_JAN 2025'!G16</f>
        <v>4930.5919276448212</v>
      </c>
      <c r="H16" s="19">
        <f>'TABELA COM REAJUSTE_JAN 2025'!H16*7.5%+'TABELA COM REAJUSTE_JAN 2025'!H16</f>
        <v>7609.8858620570609</v>
      </c>
      <c r="I16" s="19">
        <f>'TABELA COM REAJUSTE_JAN 2025'!I16*7.5%+'TABELA COM REAJUSTE_JAN 2025'!I16</f>
        <v>9131.8813333650196</v>
      </c>
      <c r="J16" s="19">
        <f>'TABELA COM REAJUSTE_JAN 2025'!J16*7.5%+'TABELA COM REAJUSTE_JAN 2025'!J16</f>
        <v>9131.8813333650196</v>
      </c>
      <c r="K16" s="19">
        <f>'TABELA COM REAJUSTE_JAN 2025'!K16*7.5%+'TABELA COM REAJUSTE_JAN 2025'!K16</f>
        <v>9131.8813333650196</v>
      </c>
    </row>
    <row r="17" spans="1:11" ht="16.5" thickTop="1" thickBot="1" x14ac:dyDescent="0.25">
      <c r="A17" s="18">
        <v>6</v>
      </c>
      <c r="B17" s="19">
        <f>'TABELA COM REAJUSTE_JAN 2025'!B17*7.5%+'TABELA COM REAJUSTE_JAN 2025'!B17</f>
        <v>8066.4819849000005</v>
      </c>
      <c r="C17" s="19">
        <f>'TABELA COM REAJUSTE_JAN 2025'!C17*7.5%+'TABELA COM REAJUSTE_JAN 2025'!C17</f>
        <v>8066.4819849000005</v>
      </c>
      <c r="D17" s="19">
        <f>'TABELA COM REAJUSTE_JAN 2025'!D17*7.5%+'TABELA COM REAJUSTE_JAN 2025'!D17</f>
        <v>9679.7942133669203</v>
      </c>
      <c r="E17" s="19">
        <f>'TABELA COM REAJUSTE_JAN 2025'!E17*7.5%+'TABELA COM REAJUSTE_JAN 2025'!E17</f>
        <v>9679.7942133669203</v>
      </c>
      <c r="F17" s="19">
        <f>'TABELA COM REAJUSTE_JAN 2025'!F17*7.5%+'TABELA COM REAJUSTE_JAN 2025'!F17</f>
        <v>9679.7942133669203</v>
      </c>
      <c r="G17" s="19">
        <f>'TABELA COM REAJUSTE_JAN 2025'!G17*7.5%+'TABELA COM REAJUSTE_JAN 2025'!G17</f>
        <v>5226.4274433035107</v>
      </c>
      <c r="H17" s="19">
        <f>'TABELA COM REAJUSTE_JAN 2025'!H17*7.5%+'TABELA COM REAJUSTE_JAN 2025'!H17</f>
        <v>8066.4790137804848</v>
      </c>
      <c r="I17" s="19">
        <f>'TABELA COM REAJUSTE_JAN 2025'!I17*7.5%+'TABELA COM REAJUSTE_JAN 2025'!I17</f>
        <v>9679.7942133669203</v>
      </c>
      <c r="J17" s="19">
        <f>'TABELA COM REAJUSTE_JAN 2025'!J17*7.5%+'TABELA COM REAJUSTE_JAN 2025'!J17</f>
        <v>9679.7942133669203</v>
      </c>
      <c r="K17" s="19">
        <f>'TABELA COM REAJUSTE_JAN 2025'!K17*7.5%+'TABELA COM REAJUSTE_JAN 2025'!K17</f>
        <v>9679.7942133669203</v>
      </c>
    </row>
    <row r="18" spans="1:11" ht="16.5" thickTop="1" thickBot="1" x14ac:dyDescent="0.25">
      <c r="A18" s="18">
        <v>7</v>
      </c>
      <c r="B18" s="19">
        <f>'TABELA COM REAJUSTE_JAN 2025'!B18*7.5%+'TABELA COM REAJUSTE_JAN 2025'!B18</f>
        <v>8550.4634151999999</v>
      </c>
      <c r="C18" s="19">
        <f>'TABELA COM REAJUSTE_JAN 2025'!C18*7.5%+'TABELA COM REAJUSTE_JAN 2025'!C18</f>
        <v>8550.4634151999999</v>
      </c>
      <c r="D18" s="19">
        <f>'TABELA COM REAJUSTE_JAN 2025'!D18*7.5%+'TABELA COM REAJUSTE_JAN 2025'!D18</f>
        <v>10260.581866168937</v>
      </c>
      <c r="E18" s="19">
        <f>'TABELA COM REAJUSTE_JAN 2025'!E18*7.5%+'TABELA COM REAJUSTE_JAN 2025'!E18</f>
        <v>10260.581866168937</v>
      </c>
      <c r="F18" s="19">
        <f>'TABELA COM REAJUSTE_JAN 2025'!F18*7.5%+'TABELA COM REAJUSTE_JAN 2025'!F18</f>
        <v>10260.581866168937</v>
      </c>
      <c r="G18" s="19">
        <f>'TABELA COM REAJUSTE_JAN 2025'!G18*7.5%+'TABELA COM REAJUSTE_JAN 2025'!G18</f>
        <v>5540.0130899017213</v>
      </c>
      <c r="H18" s="19">
        <f>'TABELA COM REAJUSTE_JAN 2025'!H18*7.5%+'TABELA COM REAJUSTE_JAN 2025'!H18</f>
        <v>8550.4677546073144</v>
      </c>
      <c r="I18" s="19">
        <f>'TABELA COM REAJUSTE_JAN 2025'!I18*7.5%+'TABELA COM REAJUSTE_JAN 2025'!I18</f>
        <v>10260.581866168937</v>
      </c>
      <c r="J18" s="19">
        <f>'TABELA COM REAJUSTE_JAN 2025'!J18*7.5%+'TABELA COM REAJUSTE_JAN 2025'!J18</f>
        <v>10260.581866168937</v>
      </c>
      <c r="K18" s="19">
        <f>'TABELA COM REAJUSTE_JAN 2025'!K18*7.5%+'TABELA COM REAJUSTE_JAN 2025'!K18</f>
        <v>10260.581866168937</v>
      </c>
    </row>
    <row r="19" spans="1:11" ht="16.5" thickTop="1" thickBot="1" x14ac:dyDescent="0.25">
      <c r="A19" s="18">
        <v>8</v>
      </c>
      <c r="B19" s="19">
        <f>'TABELA COM REAJUSTE_JAN 2025'!B19*7.5%+'TABELA COM REAJUSTE_JAN 2025'!B19</f>
        <v>9063.4941190000009</v>
      </c>
      <c r="C19" s="19">
        <f>'TABELA COM REAJUSTE_JAN 2025'!C19*7.5%+'TABELA COM REAJUSTE_JAN 2025'!C19</f>
        <v>9063.4941190000009</v>
      </c>
      <c r="D19" s="19">
        <f>'TABELA COM REAJUSTE_JAN 2025'!D19*7.5%+'TABELA COM REAJUSTE_JAN 2025'!D19</f>
        <v>10876.216778139073</v>
      </c>
      <c r="E19" s="19">
        <f>'TABELA COM REAJUSTE_JAN 2025'!E19*7.5%+'TABELA COM REAJUSTE_JAN 2025'!E19</f>
        <v>10876.216778139073</v>
      </c>
      <c r="F19" s="19">
        <f>'TABELA COM REAJUSTE_JAN 2025'!F19*7.5%+'TABELA COM REAJUSTE_JAN 2025'!F19</f>
        <v>10876.216778139073</v>
      </c>
      <c r="G19" s="19">
        <f>'TABELA COM REAJUSTE_JAN 2025'!G19*7.5%+'TABELA COM REAJUSTE_JAN 2025'!G19</f>
        <v>5872.4138752958243</v>
      </c>
      <c r="H19" s="19">
        <f>'TABELA COM REAJUSTE_JAN 2025'!H19*7.5%+'TABELA COM REAJUSTE_JAN 2025'!H19</f>
        <v>9063.4958198837539</v>
      </c>
      <c r="I19" s="19">
        <f>'TABELA COM REAJUSTE_JAN 2025'!I19*7.5%+'TABELA COM REAJUSTE_JAN 2025'!I19</f>
        <v>10876.216778139073</v>
      </c>
      <c r="J19" s="19">
        <f>'TABELA COM REAJUSTE_JAN 2025'!J19*7.5%+'TABELA COM REAJUSTE_JAN 2025'!J19</f>
        <v>10876.216778139073</v>
      </c>
      <c r="K19" s="19">
        <f>'TABELA COM REAJUSTE_JAN 2025'!K19*7.5%+'TABELA COM REAJUSTE_JAN 2025'!K19</f>
        <v>10876.216778139073</v>
      </c>
    </row>
    <row r="20" spans="1:11" ht="16.5" thickTop="1" thickBot="1" x14ac:dyDescent="0.25">
      <c r="A20" s="18">
        <v>9</v>
      </c>
      <c r="B20" s="19">
        <f>'TABELA COM REAJUSTE_JAN 2025'!B20*7.5%+'TABELA COM REAJUSTE_JAN 2025'!B20</f>
        <v>9607.3013503999991</v>
      </c>
      <c r="C20" s="19">
        <f>'TABELA COM REAJUSTE_JAN 2025'!C20*7.5%+'TABELA COM REAJUSTE_JAN 2025'!C20</f>
        <v>9607.3013503999991</v>
      </c>
      <c r="D20" s="19">
        <f>'TABELA COM REAJUSTE_JAN 2025'!D20*7.5%+'TABELA COM REAJUSTE_JAN 2025'!D20</f>
        <v>11528.789784827415</v>
      </c>
      <c r="E20" s="19">
        <f>'TABELA COM REAJUSTE_JAN 2025'!E20*7.5%+'TABELA COM REAJUSTE_JAN 2025'!E20</f>
        <v>11528.789784827415</v>
      </c>
      <c r="F20" s="19">
        <f>'TABELA COM REAJUSTE_JAN 2025'!F20*7.5%+'TABELA COM REAJUSTE_JAN 2025'!F20</f>
        <v>11528.789784827415</v>
      </c>
      <c r="G20" s="19">
        <f>'TABELA COM REAJUSTE_JAN 2025'!G20*7.5%+'TABELA COM REAJUSTE_JAN 2025'!G20</f>
        <v>6224.7587078135739</v>
      </c>
      <c r="H20" s="19">
        <f>'TABELA COM REAJUSTE_JAN 2025'!H20*7.5%+'TABELA COM REAJUSTE_JAN 2025'!H20</f>
        <v>9607.3055690767778</v>
      </c>
      <c r="I20" s="19">
        <f>'TABELA COM REAJUSTE_JAN 2025'!I20*7.5%+'TABELA COM REAJUSTE_JAN 2025'!I20</f>
        <v>11528.789784827415</v>
      </c>
      <c r="J20" s="19">
        <f>'TABELA COM REAJUSTE_JAN 2025'!J20*7.5%+'TABELA COM REAJUSTE_JAN 2025'!J20</f>
        <v>11528.789784827415</v>
      </c>
      <c r="K20" s="19">
        <f>'TABELA COM REAJUSTE_JAN 2025'!K20*7.5%+'TABELA COM REAJUSTE_JAN 2025'!K20</f>
        <v>11528.789784827415</v>
      </c>
    </row>
    <row r="21" spans="1:11" ht="16.5" thickTop="1" thickBot="1" x14ac:dyDescent="0.25">
      <c r="A21" s="20">
        <v>10</v>
      </c>
      <c r="B21" s="19">
        <f>'TABELA COM REAJUSTE_JAN 2025'!B21*7.5%+'TABELA COM REAJUSTE_JAN 2025'!B21</f>
        <v>10183.7452292</v>
      </c>
      <c r="C21" s="19">
        <f>'TABELA COM REAJUSTE_JAN 2025'!C21*7.5%+'TABELA COM REAJUSTE_JAN 2025'!C21</f>
        <v>10183.7452292</v>
      </c>
      <c r="D21" s="19">
        <f>'TABELA COM REAJUSTE_JAN 2025'!D21*7.5%+'TABELA COM REAJUSTE_JAN 2025'!D21</f>
        <v>12220.517171917059</v>
      </c>
      <c r="E21" s="19">
        <f>'TABELA COM REAJUSTE_JAN 2025'!E21*7.5%+'TABELA COM REAJUSTE_JAN 2025'!E21</f>
        <v>12220.517171917059</v>
      </c>
      <c r="F21" s="19">
        <f>'TABELA COM REAJUSTE_JAN 2025'!F21*7.5%+'TABELA COM REAJUSTE_JAN 2025'!F21</f>
        <v>12220.517171917059</v>
      </c>
      <c r="G21" s="19">
        <f>'TABELA COM REAJUSTE_JAN 2025'!G21*7.5%+'TABELA COM REAJUSTE_JAN 2025'!G21</f>
        <v>6598.2442302823883</v>
      </c>
      <c r="H21" s="19">
        <f>'TABELA COM REAJUSTE_JAN 2025'!H21*7.5%+'TABELA COM REAJUSTE_JAN 2025'!H21</f>
        <v>10183.743903221384</v>
      </c>
      <c r="I21" s="19">
        <f>'TABELA COM REAJUSTE_JAN 2025'!I21*7.5%+'TABELA COM REAJUSTE_JAN 2025'!I21</f>
        <v>12220.517171917059</v>
      </c>
      <c r="J21" s="19">
        <f>'TABELA COM REAJUSTE_JAN 2025'!J21*7.5%+'TABELA COM REAJUSTE_JAN 2025'!J21</f>
        <v>12220.517171917059</v>
      </c>
      <c r="K21" s="19">
        <f>'TABELA COM REAJUSTE_JAN 2025'!K21*7.5%+'TABELA COM REAJUSTE_JAN 2025'!K21</f>
        <v>12220.517171917059</v>
      </c>
    </row>
    <row r="22" spans="1:11" ht="16.5" thickTop="1" thickBot="1" x14ac:dyDescent="0.25">
      <c r="A22" s="20">
        <v>11</v>
      </c>
      <c r="B22" s="19">
        <f>'TABELA COM REAJUSTE_JAN 2025'!B22*7.5%+'TABELA COM REAJUSTE_JAN 2025'!B22</f>
        <v>10794.7704261</v>
      </c>
      <c r="C22" s="19">
        <f>'TABELA COM REAJUSTE_JAN 2025'!C22*7.5%+'TABELA COM REAJUSTE_JAN 2025'!C22</f>
        <v>10794.7704261</v>
      </c>
      <c r="D22" s="19">
        <f>'TABELA COM REAJUSTE_JAN 2025'!D22*7.5%+'TABELA COM REAJUSTE_JAN 2025'!D22</f>
        <v>12953.748202232082</v>
      </c>
      <c r="E22" s="19">
        <f>'TABELA COM REAJUSTE_JAN 2025'!E22*7.5%+'TABELA COM REAJUSTE_JAN 2025'!E22</f>
        <v>12953.748202232082</v>
      </c>
      <c r="F22" s="19">
        <f>'TABELA COM REAJUSTE_JAN 2025'!F22*7.5%+'TABELA COM REAJUSTE_JAN 2025'!F22</f>
        <v>12953.748202232082</v>
      </c>
      <c r="G22" s="19">
        <f>'TABELA COM REAJUSTE_JAN 2025'!G22*7.5%+'TABELA COM REAJUSTE_JAN 2025'!G22</f>
        <v>6994.1388840993313</v>
      </c>
      <c r="H22" s="19">
        <f>'TABELA COM REAJUSTE_JAN 2025'!H22*7.5%+'TABELA COM REAJUSTE_JAN 2025'!H22</f>
        <v>10794.768537414668</v>
      </c>
      <c r="I22" s="19">
        <f>'TABELA COM REAJUSTE_JAN 2025'!I22*7.5%+'TABELA COM REAJUSTE_JAN 2025'!I22</f>
        <v>12953.748202232082</v>
      </c>
      <c r="J22" s="19">
        <f>'TABELA COM REAJUSTE_JAN 2025'!J22*7.5%+'TABELA COM REAJUSTE_JAN 2025'!J22</f>
        <v>12953.748202232082</v>
      </c>
      <c r="K22" s="19">
        <f>'TABELA COM REAJUSTE_JAN 2025'!K22*7.5%+'TABELA COM REAJUSTE_JAN 2025'!K22</f>
        <v>12953.748202232082</v>
      </c>
    </row>
    <row r="23" spans="1:11" ht="16.5" thickTop="1" thickBot="1" x14ac:dyDescent="0.25">
      <c r="A23" s="20">
        <v>12</v>
      </c>
      <c r="B23" s="19">
        <f>'TABELA COM REAJUSTE_JAN 2025'!B23*7.5%+'TABELA COM REAJUSTE_JAN 2025'!B23</f>
        <v>11442.454477500001</v>
      </c>
      <c r="C23" s="19">
        <f>'TABELA COM REAJUSTE_JAN 2025'!C23*7.5%+'TABELA COM REAJUSTE_JAN 2025'!C23</f>
        <v>11442.454477500001</v>
      </c>
      <c r="D23" s="19">
        <f>'TABELA COM REAJUSTE_JAN 2025'!D23*7.5%+'TABELA COM REAJUSTE_JAN 2025'!D23</f>
        <v>13730.973094366009</v>
      </c>
      <c r="E23" s="19">
        <f>'TABELA COM REAJUSTE_JAN 2025'!E23*7.5%+'TABELA COM REAJUSTE_JAN 2025'!E23</f>
        <v>13730.973094366009</v>
      </c>
      <c r="F23" s="19">
        <f>'TABELA COM REAJUSTE_JAN 2025'!F23*7.5%+'TABELA COM REAJUSTE_JAN 2025'!F23</f>
        <v>13730.973094366009</v>
      </c>
      <c r="G23" s="19">
        <f>'TABELA COM REAJUSTE_JAN 2025'!G23*7.5%+'TABELA COM REAJUSTE_JAN 2025'!G23</f>
        <v>7413.7872171452909</v>
      </c>
      <c r="H23" s="19">
        <f>'TABELA COM REAJUSTE_JAN 2025'!H23*7.5%+'TABELA COM REAJUSTE_JAN 2025'!H23</f>
        <v>11442.454649659549</v>
      </c>
      <c r="I23" s="19">
        <f>'TABELA COM REAJUSTE_JAN 2025'!I23*7.5%+'TABELA COM REAJUSTE_JAN 2025'!I23</f>
        <v>13730.973094366009</v>
      </c>
      <c r="J23" s="19">
        <f>'TABELA COM REAJUSTE_JAN 2025'!J23*7.5%+'TABELA COM REAJUSTE_JAN 2025'!J23</f>
        <v>13730.973094366009</v>
      </c>
      <c r="K23" s="19">
        <f>'TABELA COM REAJUSTE_JAN 2025'!K23*7.5%+'TABELA COM REAJUSTE_JAN 2025'!K23</f>
        <v>13730.973094366009</v>
      </c>
    </row>
    <row r="24" spans="1:11" ht="16.5" thickTop="1" thickBot="1" x14ac:dyDescent="0.25">
      <c r="A24" s="20">
        <v>13</v>
      </c>
      <c r="B24" s="19">
        <f>'TABELA COM REAJUSTE_JAN 2025'!B24*7.5%+'TABELA COM REAJUSTE_JAN 2025'!B24</f>
        <v>12129.007785499998</v>
      </c>
      <c r="C24" s="19">
        <f>'TABELA COM REAJUSTE_JAN 2025'!C24*7.5%+'TABELA COM REAJUSTE_JAN 2025'!C24</f>
        <v>12129.007785499998</v>
      </c>
      <c r="D24" s="19">
        <f>'TABELA COM REAJUSTE_JAN 2025'!D24*7.5%+'TABELA COM REAJUSTE_JAN 2025'!D24</f>
        <v>14554.831480027968</v>
      </c>
      <c r="E24" s="19">
        <f>'TABELA COM REAJUSTE_JAN 2025'!E24*7.5%+'TABELA COM REAJUSTE_JAN 2025'!E24</f>
        <v>14554.831480027968</v>
      </c>
      <c r="F24" s="19">
        <f>'TABELA COM REAJUSTE_JAN 2025'!F24*7.5%+'TABELA COM REAJUSTE_JAN 2025'!F24</f>
        <v>14554.831480027968</v>
      </c>
      <c r="G24" s="19">
        <f>'TABELA COM REAJUSTE_JAN 2025'!G24*7.5%+'TABELA COM REAJUSTE_JAN 2025'!G24</f>
        <v>7858.6144501740082</v>
      </c>
      <c r="H24" s="19">
        <f>'TABELA COM REAJUSTE_JAN 2025'!H24*7.5%+'TABELA COM REAJUSTE_JAN 2025'!H24</f>
        <v>12129.001928639122</v>
      </c>
      <c r="I24" s="19">
        <f>'TABELA COM REAJUSTE_JAN 2025'!I24*7.5%+'TABELA COM REAJUSTE_JAN 2025'!I24</f>
        <v>14554.831480027968</v>
      </c>
      <c r="J24" s="19">
        <f>'TABELA COM REAJUSTE_JAN 2025'!J24*7.5%+'TABELA COM REAJUSTE_JAN 2025'!J24</f>
        <v>14554.831480027968</v>
      </c>
      <c r="K24" s="19">
        <f>'TABELA COM REAJUSTE_JAN 2025'!K24*7.5%+'TABELA COM REAJUSTE_JAN 2025'!K24</f>
        <v>14554.831480027968</v>
      </c>
    </row>
    <row r="25" spans="1:11" ht="16.5" thickTop="1" thickBot="1" x14ac:dyDescent="0.25">
      <c r="A25" s="20">
        <v>14</v>
      </c>
      <c r="B25" s="19">
        <f>'TABELA COM REAJUSTE_JAN 2025'!B25*7.5%+'TABELA COM REAJUSTE_JAN 2025'!B25</f>
        <v>12856.7373818</v>
      </c>
      <c r="C25" s="19">
        <f>'TABELA COM REAJUSTE_JAN 2025'!C25*7.5%+'TABELA COM REAJUSTE_JAN 2025'!C25</f>
        <v>12856.7373818</v>
      </c>
      <c r="D25" s="19">
        <f>'TABELA COM REAJUSTE_JAN 2025'!D25*7.5%+'TABELA COM REAJUSTE_JAN 2025'!D25</f>
        <v>15428.121368829647</v>
      </c>
      <c r="E25" s="19">
        <f>'TABELA COM REAJUSTE_JAN 2025'!E25*7.5%+'TABELA COM REAJUSTE_JAN 2025'!E25</f>
        <v>15428.121368829647</v>
      </c>
      <c r="F25" s="19">
        <f>'TABELA COM REAJUSTE_JAN 2025'!F25*7.5%+'TABELA COM REAJUSTE_JAN 2025'!F25</f>
        <v>15428.121368829647</v>
      </c>
      <c r="G25" s="19">
        <f>'TABELA COM REAJUSTE_JAN 2025'!G25*7.5%+'TABELA COM REAJUSTE_JAN 2025'!G25</f>
        <v>8330.1313171844486</v>
      </c>
      <c r="H25" s="19">
        <f>'TABELA COM REAJUSTE_JAN 2025'!H25*7.5%+'TABELA COM REAJUSTE_JAN 2025'!H25</f>
        <v>12856.742044357468</v>
      </c>
      <c r="I25" s="19">
        <f>'TABELA COM REAJUSTE_JAN 2025'!I25*7.5%+'TABELA COM REAJUSTE_JAN 2025'!I25</f>
        <v>15428.121368829647</v>
      </c>
      <c r="J25" s="19">
        <f>'TABELA COM REAJUSTE_JAN 2025'!J25*7.5%+'TABELA COM REAJUSTE_JAN 2025'!J25</f>
        <v>15428.121368829647</v>
      </c>
      <c r="K25" s="19">
        <f>'TABELA COM REAJUSTE_JAN 2025'!K25*7.5%+'TABELA COM REAJUSTE_JAN 2025'!K25</f>
        <v>15428.121368829647</v>
      </c>
    </row>
    <row r="26" spans="1:11" ht="16.5" thickTop="1" thickBot="1" x14ac:dyDescent="0.25">
      <c r="A26" s="20">
        <v>15</v>
      </c>
      <c r="B26" s="19">
        <f>'TABELA COM REAJUSTE_JAN 2025'!B26*7.5%+'TABELA COM REAJUSTE_JAN 2025'!B26</f>
        <v>13628.1435573</v>
      </c>
      <c r="C26" s="19">
        <f>'TABELA COM REAJUSTE_JAN 2025'!C26*7.5%+'TABELA COM REAJUSTE_JAN 2025'!C26</f>
        <v>13628.1435573</v>
      </c>
      <c r="D26" s="19">
        <f>'TABELA COM REAJUSTE_JAN 2025'!D26*7.5%+'TABELA COM REAJUSTE_JAN 2025'!D26</f>
        <v>16353.808650959425</v>
      </c>
      <c r="E26" s="19">
        <f>'TABELA COM REAJUSTE_JAN 2025'!E26*7.5%+'TABELA COM REAJUSTE_JAN 2025'!E26</f>
        <v>16353.808650959425</v>
      </c>
      <c r="F26" s="19">
        <f>'TABELA COM REAJUSTE_JAN 2025'!F26*7.5%+'TABELA COM REAJUSTE_JAN 2025'!F26</f>
        <v>16353.808650959425</v>
      </c>
      <c r="G26" s="19">
        <f>'TABELA COM REAJUSTE_JAN 2025'!G26*7.5%+'TABELA COM REAJUSTE_JAN 2025'!G26</f>
        <v>8829.939196215515</v>
      </c>
      <c r="H26" s="19">
        <f>'TABELA COM REAJUSTE_JAN 2025'!H26*7.5%+'TABELA COM REAJUSTE_JAN 2025'!H26</f>
        <v>13628.146567018915</v>
      </c>
      <c r="I26" s="19">
        <f>'TABELA COM REAJUSTE_JAN 2025'!I26*7.5%+'TABELA COM REAJUSTE_JAN 2025'!I26</f>
        <v>16353.808650959425</v>
      </c>
      <c r="J26" s="19">
        <f>'TABELA COM REAJUSTE_JAN 2025'!J26*7.5%+'TABELA COM REAJUSTE_JAN 2025'!J26</f>
        <v>16353.808650959425</v>
      </c>
      <c r="K26" s="19">
        <f>'TABELA COM REAJUSTE_JAN 2025'!K26*7.5%+'TABELA COM REAJUSTE_JAN 2025'!K26</f>
        <v>16353.808650959425</v>
      </c>
    </row>
    <row r="27" spans="1:11" ht="16.5" thickTop="1" thickBot="1" x14ac:dyDescent="0.25">
      <c r="A27" s="20">
        <v>16</v>
      </c>
      <c r="B27" s="19">
        <f>'TABELA COM REAJUSTE_JAN 2025'!B27*7.5%+'TABELA COM REAJUSTE_JAN 2025'!B27</f>
        <v>14445.8353112</v>
      </c>
      <c r="C27" s="19">
        <f>'TABELA COM REAJUSTE_JAN 2025'!C27*7.5%+'TABELA COM REAJUSTE_JAN 2025'!C27</f>
        <v>14445.8353112</v>
      </c>
      <c r="D27" s="19">
        <f>'TABELA COM REAJUSTE_JAN 2025'!D27*7.5%+'TABELA COM REAJUSTE_JAN 2025'!D27</f>
        <v>17335.037170016989</v>
      </c>
      <c r="E27" s="19">
        <f>'TABELA COM REAJUSTE_JAN 2025'!E27*7.5%+'TABELA COM REAJUSTE_JAN 2025'!E27</f>
        <v>17335.037170016989</v>
      </c>
      <c r="F27" s="19">
        <f>'TABELA COM REAJUSTE_JAN 2025'!F27*7.5%+'TABELA COM REAJUSTE_JAN 2025'!F27</f>
        <v>17335.037170016989</v>
      </c>
      <c r="G27" s="19">
        <f>'TABELA COM REAJUSTE_JAN 2025'!G27*7.5%+'TABELA COM REAJUSTE_JAN 2025'!G27</f>
        <v>9359.7355479884445</v>
      </c>
      <c r="H27" s="19">
        <f>'TABELA COM REAJUSTE_JAN 2025'!H27*7.5%+'TABELA COM REAJUSTE_JAN 2025'!H27</f>
        <v>14445.835361040052</v>
      </c>
      <c r="I27" s="19">
        <f>'TABELA COM REAJUSTE_JAN 2025'!I27*7.5%+'TABELA COM REAJUSTE_JAN 2025'!I27</f>
        <v>17335.037170016989</v>
      </c>
      <c r="J27" s="19">
        <f>'TABELA COM REAJUSTE_JAN 2025'!J27*7.5%+'TABELA COM REAJUSTE_JAN 2025'!J27</f>
        <v>17335.037170016989</v>
      </c>
      <c r="K27" s="19">
        <f>'TABELA COM REAJUSTE_JAN 2025'!K27*7.5%+'TABELA COM REAJUSTE_JAN 2025'!K27</f>
        <v>17335.037170016989</v>
      </c>
    </row>
    <row r="28" spans="1:11" ht="16.5" thickTop="1" thickBot="1" x14ac:dyDescent="0.25">
      <c r="A28" s="20">
        <v>17</v>
      </c>
      <c r="B28" s="19">
        <f>'TABELA COM REAJUSTE_JAN 2025'!B28*7.5%+'TABELA COM REAJUSTE_JAN 2025'!B28</f>
        <v>15312.590744499999</v>
      </c>
      <c r="C28" s="19">
        <f>'TABELA COM REAJUSTE_JAN 2025'!C28*7.5%+'TABELA COM REAJUSTE_JAN 2025'!C28</f>
        <v>15312.590744499999</v>
      </c>
      <c r="D28" s="19">
        <f>'TABELA COM REAJUSTE_JAN 2025'!D28*7.5%+'TABELA COM REAJUSTE_JAN 2025'!D28</f>
        <v>18375.13940021801</v>
      </c>
      <c r="E28" s="19">
        <f>'TABELA COM REAJUSTE_JAN 2025'!E28*7.5%+'TABELA COM REAJUSTE_JAN 2025'!E28</f>
        <v>18375.13940021801</v>
      </c>
      <c r="F28" s="19">
        <f>'TABELA COM REAJUSTE_JAN 2025'!F28*7.5%+'TABELA COM REAJUSTE_JAN 2025'!F28</f>
        <v>18375.13940021801</v>
      </c>
      <c r="G28" s="19">
        <f>'TABELA COM REAJUSTE_JAN 2025'!G28*7.5%+'TABELA COM REAJUSTE_JAN 2025'!G28</f>
        <v>9921.3196808677512</v>
      </c>
      <c r="H28" s="19">
        <f>'TABELA COM REAJUSTE_JAN 2025'!H28*7.5%+'TABELA COM REAJUSTE_JAN 2025'!H28</f>
        <v>15312.585482702456</v>
      </c>
      <c r="I28" s="19">
        <f>'TABELA COM REAJUSTE_JAN 2025'!I28*7.5%+'TABELA COM REAJUSTE_JAN 2025'!I28</f>
        <v>18375.13940021801</v>
      </c>
      <c r="J28" s="19">
        <f>'TABELA COM REAJUSTE_JAN 2025'!J28*7.5%+'TABELA COM REAJUSTE_JAN 2025'!J28</f>
        <v>18375.13940021801</v>
      </c>
      <c r="K28" s="19">
        <f>'TABELA COM REAJUSTE_JAN 2025'!K28*7.5%+'TABELA COM REAJUSTE_JAN 2025'!K28</f>
        <v>18375.13940021801</v>
      </c>
    </row>
    <row r="29" spans="1:11" ht="16.5" thickTop="1" thickBot="1" x14ac:dyDescent="0.25">
      <c r="A29" s="20">
        <v>18</v>
      </c>
      <c r="B29" s="19">
        <f>'TABELA COM REAJUSTE_JAN 2025'!B29*7.5%+'TABELA COM REAJUSTE_JAN 2025'!B29</f>
        <v>16231.344981299999</v>
      </c>
      <c r="C29" s="19">
        <f>'TABELA COM REAJUSTE_JAN 2025'!C29*7.5%+'TABELA COM REAJUSTE_JAN 2025'!C29</f>
        <v>16231.344981299999</v>
      </c>
      <c r="D29" s="19">
        <f>'TABELA COM REAJUSTE_JAN 2025'!D29*7.5%+'TABELA COM REAJUSTE_JAN 2025'!D29</f>
        <v>19477.647764231089</v>
      </c>
      <c r="E29" s="19">
        <f>'TABELA COM REAJUSTE_JAN 2025'!E29*7.5%+'TABELA COM REAJUSTE_JAN 2025'!E29</f>
        <v>19477.647764231089</v>
      </c>
      <c r="F29" s="19">
        <f>'TABELA COM REAJUSTE_JAN 2025'!F29*7.5%+'TABELA COM REAJUSTE_JAN 2025'!F29</f>
        <v>19477.647764231089</v>
      </c>
      <c r="G29" s="19">
        <f>'TABELA COM REAJUSTE_JAN 2025'!G29*7.5%+'TABELA COM REAJUSTE_JAN 2025'!G29</f>
        <v>10516.598861719816</v>
      </c>
      <c r="H29" s="19">
        <f>'TABELA COM REAJUSTE_JAN 2025'!H29*7.5%+'TABELA COM REAJUSTE_JAN 2025'!H29</f>
        <v>16231.340611664602</v>
      </c>
      <c r="I29" s="19">
        <f>'TABELA COM REAJUSTE_JAN 2025'!I29*7.5%+'TABELA COM REAJUSTE_JAN 2025'!I29</f>
        <v>19477.647764231089</v>
      </c>
      <c r="J29" s="19">
        <f>'TABELA COM REAJUSTE_JAN 2025'!J29*7.5%+'TABELA COM REAJUSTE_JAN 2025'!J29</f>
        <v>19477.647764231089</v>
      </c>
      <c r="K29" s="19">
        <f>'TABELA COM REAJUSTE_JAN 2025'!K29*7.5%+'TABELA COM REAJUSTE_JAN 2025'!K29</f>
        <v>19477.647764231089</v>
      </c>
    </row>
    <row r="30" spans="1:11" ht="16.5" thickTop="1" thickBot="1" x14ac:dyDescent="0.25">
      <c r="A30" s="20">
        <v>19</v>
      </c>
      <c r="B30" s="19">
        <f>'TABELA COM REAJUSTE_JAN 2025'!B30*7.5%+'TABELA COM REAJUSTE_JAN 2025'!B30</f>
        <v>17205.2264049</v>
      </c>
      <c r="C30" s="19">
        <f>'TABELA COM REAJUSTE_JAN 2025'!C30*7.5%+'TABELA COM REAJUSTE_JAN 2025'!C30</f>
        <v>17205.2264049</v>
      </c>
      <c r="D30" s="19">
        <f>'TABELA COM REAJUSTE_JAN 2025'!D30*7.5%+'TABELA COM REAJUSTE_JAN 2025'!D30</f>
        <v>20646.306630084957</v>
      </c>
      <c r="E30" s="19">
        <f>'TABELA COM REAJUSTE_JAN 2025'!E30*7.5%+'TABELA COM REAJUSTE_JAN 2025'!E30</f>
        <v>20646.306630084957</v>
      </c>
      <c r="F30" s="19">
        <f>'TABELA COM REAJUSTE_JAN 2025'!F30*7.5%+'TABELA COM REAJUSTE_JAN 2025'!F30</f>
        <v>20646.306630084957</v>
      </c>
      <c r="G30" s="19">
        <f>'TABELA COM REAJUSTE_JAN 2025'!G30*7.5%+'TABELA COM REAJUSTE_JAN 2025'!G30</f>
        <v>11147.594793423004</v>
      </c>
      <c r="H30" s="19">
        <f>'TABELA COM REAJUSTE_JAN 2025'!H30*7.5%+'TABELA COM REAJUSTE_JAN 2025'!H30</f>
        <v>17205.221048364478</v>
      </c>
      <c r="I30" s="19">
        <f>'TABELA COM REAJUSTE_JAN 2025'!I30*7.5%+'TABELA COM REAJUSTE_JAN 2025'!I30</f>
        <v>20646.306630084957</v>
      </c>
      <c r="J30" s="19">
        <f>'TABELA COM REAJUSTE_JAN 2025'!J30*7.5%+'TABELA COM REAJUSTE_JAN 2025'!J30</f>
        <v>20646.306630084957</v>
      </c>
      <c r="K30" s="19">
        <f>'TABELA COM REAJUSTE_JAN 2025'!K30*7.5%+'TABELA COM REAJUSTE_JAN 2025'!K30</f>
        <v>20646.306630084957</v>
      </c>
    </row>
    <row r="31" spans="1:11" ht="16.5" thickTop="1" thickBot="1" x14ac:dyDescent="0.25">
      <c r="A31" s="20">
        <v>20</v>
      </c>
      <c r="B31" s="19">
        <f>'TABELA COM REAJUSTE_JAN 2025'!B31*7.5%+'TABELA COM REAJUSTE_JAN 2025'!B31</f>
        <v>18237.532500400001</v>
      </c>
      <c r="C31" s="19">
        <f>'TABELA COM REAJUSTE_JAN 2025'!C31*7.5%+'TABELA COM REAJUSTE_JAN 2025'!C31</f>
        <v>18237.532500400001</v>
      </c>
      <c r="D31" s="19">
        <f>'TABELA COM REAJUSTE_JAN 2025'!D31*7.5%+'TABELA COM REAJUSTE_JAN 2025'!D31</f>
        <v>21885.085027890054</v>
      </c>
      <c r="E31" s="19">
        <f>'TABELA COM REAJUSTE_JAN 2025'!E31*7.5%+'TABELA COM REAJUSTE_JAN 2025'!E31</f>
        <v>21885.085027890054</v>
      </c>
      <c r="F31" s="19">
        <f>'TABELA COM REAJUSTE_JAN 2025'!F31*7.5%+'TABELA COM REAJUSTE_JAN 2025'!F31</f>
        <v>21885.085027890054</v>
      </c>
      <c r="G31" s="19">
        <f>'TABELA COM REAJUSTE_JAN 2025'!G31*7.5%+'TABELA COM REAJUSTE_JAN 2025'!G31</f>
        <v>11816.450481028385</v>
      </c>
      <c r="H31" s="19">
        <f>'TABELA COM REAJUSTE_JAN 2025'!H31*7.5%+'TABELA COM REAJUSTE_JAN 2025'!H31</f>
        <v>18237.534311266347</v>
      </c>
      <c r="I31" s="19">
        <f>'TABELA COM REAJUSTE_JAN 2025'!I31*7.5%+'TABELA COM REAJUSTE_JAN 2025'!I31</f>
        <v>21885.085027890054</v>
      </c>
      <c r="J31" s="19">
        <f>'TABELA COM REAJUSTE_JAN 2025'!J31*7.5%+'TABELA COM REAJUSTE_JAN 2025'!J31</f>
        <v>21885.085027890054</v>
      </c>
      <c r="K31" s="19">
        <f>'TABELA COM REAJUSTE_JAN 2025'!K31*7.5%+'TABELA COM REAJUSTE_JAN 2025'!K31</f>
        <v>21885.085027890054</v>
      </c>
    </row>
    <row r="32" spans="1:11" ht="13.5" thickTop="1" x14ac:dyDescent="0.2"/>
    <row r="33" spans="1:11" x14ac:dyDescent="0.2">
      <c r="A33" s="35" t="s">
        <v>24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</row>
    <row r="34" spans="1:1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</row>
    <row r="35" spans="1:11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1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</row>
    <row r="38" spans="1:11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ht="13.5" thickBot="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ht="39.75" customHeight="1" thickTop="1" x14ac:dyDescent="0.2">
      <c r="A42" s="9"/>
      <c r="B42" s="9"/>
      <c r="E42" s="23" t="s">
        <v>25</v>
      </c>
      <c r="F42" s="24"/>
      <c r="G42" s="25"/>
      <c r="J42" s="9"/>
      <c r="K42" s="9"/>
    </row>
    <row r="43" spans="1:11" ht="21" customHeight="1" thickBot="1" x14ac:dyDescent="0.25">
      <c r="A43" s="9"/>
      <c r="B43" s="9"/>
      <c r="E43" s="26"/>
      <c r="F43" s="27"/>
      <c r="G43" s="28"/>
      <c r="J43" s="9"/>
      <c r="K43" s="9"/>
    </row>
    <row r="44" spans="1:11" ht="33" thickTop="1" thickBot="1" x14ac:dyDescent="0.25">
      <c r="E44" s="22" t="s">
        <v>5</v>
      </c>
      <c r="F44" s="22" t="s">
        <v>17</v>
      </c>
      <c r="G44" s="22" t="s">
        <v>18</v>
      </c>
    </row>
    <row r="45" spans="1:11" ht="17.25" thickTop="1" thickBot="1" x14ac:dyDescent="0.25">
      <c r="E45" s="14">
        <v>1</v>
      </c>
      <c r="F45" s="15">
        <f>'TABELA COM REAJUSTE_JAN 2025'!E45*7.5%+'TABELA COM REAJUSTE_JAN 2025'!E45</f>
        <v>3254.5574001999998</v>
      </c>
      <c r="G45" s="15">
        <f>'TABELA COM REAJUSTE_JAN 2025'!F45*7.5%+'TABELA COM REAJUSTE_JAN 2025'!F45</f>
        <v>3254.5574001999998</v>
      </c>
    </row>
    <row r="46" spans="1:11" ht="17.25" thickTop="1" thickBot="1" x14ac:dyDescent="0.25">
      <c r="E46" s="14">
        <f>E45+1</f>
        <v>2</v>
      </c>
      <c r="F46" s="15">
        <f>'TABELA COM REAJUSTE_JAN 2025'!E46*7.5%+'TABELA COM REAJUSTE_JAN 2025'!E46</f>
        <v>3449.8308442119996</v>
      </c>
      <c r="G46" s="15">
        <f>'TABELA COM REAJUSTE_JAN 2025'!F46*7.5%+'TABELA COM REAJUSTE_JAN 2025'!F46</f>
        <v>3449.8308442119996</v>
      </c>
    </row>
    <row r="47" spans="1:11" ht="17.25" thickTop="1" thickBot="1" x14ac:dyDescent="0.25">
      <c r="E47" s="14">
        <f t="shared" ref="E47:E64" si="0">E46+1</f>
        <v>3</v>
      </c>
      <c r="F47" s="15">
        <f>'TABELA COM REAJUSTE_JAN 2025'!E47*7.5%+'TABELA COM REAJUSTE_JAN 2025'!E47</f>
        <v>3656.8206948647194</v>
      </c>
      <c r="G47" s="15">
        <f>'TABELA COM REAJUSTE_JAN 2025'!F47*7.5%+'TABELA COM REAJUSTE_JAN 2025'!F47</f>
        <v>3656.8206948647194</v>
      </c>
    </row>
    <row r="48" spans="1:11" ht="17.25" thickTop="1" thickBot="1" x14ac:dyDescent="0.25">
      <c r="E48" s="14">
        <f t="shared" si="0"/>
        <v>4</v>
      </c>
      <c r="F48" s="15">
        <f>'TABELA COM REAJUSTE_JAN 2025'!E48*7.5%+'TABELA COM REAJUSTE_JAN 2025'!E48</f>
        <v>3876.2299365566028</v>
      </c>
      <c r="G48" s="15">
        <f>'TABELA COM REAJUSTE_JAN 2025'!F48*7.5%+'TABELA COM REAJUSTE_JAN 2025'!F48</f>
        <v>3876.2299365566028</v>
      </c>
    </row>
    <row r="49" spans="5:7" ht="17.25" thickTop="1" thickBot="1" x14ac:dyDescent="0.25">
      <c r="E49" s="14">
        <f t="shared" si="0"/>
        <v>5</v>
      </c>
      <c r="F49" s="15">
        <f>'TABELA COM REAJUSTE_JAN 2025'!E49*7.5%+'TABELA COM REAJUSTE_JAN 2025'!E49</f>
        <v>4108.8037327499987</v>
      </c>
      <c r="G49" s="15">
        <f>'TABELA COM REAJUSTE_JAN 2025'!F49*7.5%+'TABELA COM REAJUSTE_JAN 2025'!F49</f>
        <v>4108.8037327499987</v>
      </c>
    </row>
    <row r="50" spans="5:7" ht="17.25" thickTop="1" thickBot="1" x14ac:dyDescent="0.25">
      <c r="E50" s="14">
        <f t="shared" si="0"/>
        <v>6</v>
      </c>
      <c r="F50" s="15">
        <f>'TABELA COM REAJUSTE_JAN 2025'!E50*7.5%+'TABELA COM REAJUSTE_JAN 2025'!E50</f>
        <v>4355.3319567149993</v>
      </c>
      <c r="G50" s="15">
        <f>'TABELA COM REAJUSTE_JAN 2025'!F50*7.5%+'TABELA COM REAJUSTE_JAN 2025'!F50</f>
        <v>4355.3319567149993</v>
      </c>
    </row>
    <row r="51" spans="5:7" ht="17.25" thickTop="1" thickBot="1" x14ac:dyDescent="0.25">
      <c r="E51" s="14">
        <f t="shared" si="0"/>
        <v>7</v>
      </c>
      <c r="F51" s="15">
        <f>'TABELA COM REAJUSTE_JAN 2025'!E51*7.5%+'TABELA COM REAJUSTE_JAN 2025'!E51</f>
        <v>4616.6518741178988</v>
      </c>
      <c r="G51" s="15">
        <f>'TABELA COM REAJUSTE_JAN 2025'!F51*7.5%+'TABELA COM REAJUSTE_JAN 2025'!F51</f>
        <v>4616.6518741178988</v>
      </c>
    </row>
    <row r="52" spans="5:7" ht="17.25" thickTop="1" thickBot="1" x14ac:dyDescent="0.25">
      <c r="E52" s="14">
        <f t="shared" si="0"/>
        <v>8</v>
      </c>
      <c r="F52" s="15">
        <f>'TABELA COM REAJUSTE_JAN 2025'!E52*7.5%+'TABELA COM REAJUSTE_JAN 2025'!E52</f>
        <v>4893.6509865649732</v>
      </c>
      <c r="G52" s="15">
        <f>'TABELA COM REAJUSTE_JAN 2025'!F52*7.5%+'TABELA COM REAJUSTE_JAN 2025'!F52</f>
        <v>4893.6509865649732</v>
      </c>
    </row>
    <row r="53" spans="5:7" ht="17.25" thickTop="1" thickBot="1" x14ac:dyDescent="0.25">
      <c r="E53" s="14">
        <f t="shared" si="0"/>
        <v>9</v>
      </c>
      <c r="F53" s="15">
        <f>'TABELA COM REAJUSTE_JAN 2025'!E53*7.5%+'TABELA COM REAJUSTE_JAN 2025'!E53</f>
        <v>5187.2700457588717</v>
      </c>
      <c r="G53" s="15">
        <f>'TABELA COM REAJUSTE_JAN 2025'!F53*7.5%+'TABELA COM REAJUSTE_JAN 2025'!F53</f>
        <v>5187.2700457588717</v>
      </c>
    </row>
    <row r="54" spans="5:7" ht="17.25" thickTop="1" thickBot="1" x14ac:dyDescent="0.25">
      <c r="E54" s="14">
        <f t="shared" si="0"/>
        <v>10</v>
      </c>
      <c r="F54" s="15">
        <f>'TABELA COM REAJUSTE_JAN 2025'!E54*7.5%+'TABELA COM REAJUSTE_JAN 2025'!E54</f>
        <v>5498.5062485044036</v>
      </c>
      <c r="G54" s="15">
        <f>'TABELA COM REAJUSTE_JAN 2025'!F54*7.5%+'TABELA COM REAJUSTE_JAN 2025'!F54</f>
        <v>5498.5062485044036</v>
      </c>
    </row>
    <row r="55" spans="5:7" ht="17.25" thickTop="1" thickBot="1" x14ac:dyDescent="0.25">
      <c r="E55" s="14">
        <f t="shared" si="0"/>
        <v>11</v>
      </c>
      <c r="F55" s="15">
        <f>'TABELA COM REAJUSTE_JAN 2025'!E55*7.5%+'TABELA COM REAJUSTE_JAN 2025'!E55</f>
        <v>5828.4166234146678</v>
      </c>
      <c r="G55" s="15">
        <f>'TABELA COM REAJUSTE_JAN 2025'!F55*7.5%+'TABELA COM REAJUSTE_JAN 2025'!F55</f>
        <v>5828.4166234146678</v>
      </c>
    </row>
    <row r="56" spans="5:7" ht="17.25" thickTop="1" thickBot="1" x14ac:dyDescent="0.25">
      <c r="E56" s="14">
        <f t="shared" si="0"/>
        <v>12</v>
      </c>
      <c r="F56" s="15">
        <f>'TABELA COM REAJUSTE_JAN 2025'!E56*7.5%+'TABELA COM REAJUSTE_JAN 2025'!E56</f>
        <v>6178.1216208195483</v>
      </c>
      <c r="G56" s="15">
        <f>'TABELA COM REAJUSTE_JAN 2025'!F56*7.5%+'TABELA COM REAJUSTE_JAN 2025'!F56</f>
        <v>6178.1216208195483</v>
      </c>
    </row>
    <row r="57" spans="5:7" ht="17.25" thickTop="1" thickBot="1" x14ac:dyDescent="0.25">
      <c r="E57" s="14">
        <f t="shared" si="0"/>
        <v>13</v>
      </c>
      <c r="F57" s="15">
        <f>'TABELA COM REAJUSTE_JAN 2025'!E57*7.5%+'TABELA COM REAJUSTE_JAN 2025'!E57</f>
        <v>6548.8089180687211</v>
      </c>
      <c r="G57" s="15">
        <f>'TABELA COM REAJUSTE_JAN 2025'!F57*7.5%+'TABELA COM REAJUSTE_JAN 2025'!F57</f>
        <v>6548.8089180687211</v>
      </c>
    </row>
    <row r="58" spans="5:7" ht="17.25" thickTop="1" thickBot="1" x14ac:dyDescent="0.25">
      <c r="E58" s="14">
        <f t="shared" si="0"/>
        <v>14</v>
      </c>
      <c r="F58" s="15">
        <f>'TABELA COM REAJUSTE_JAN 2025'!E58*7.5%+'TABELA COM REAJUSTE_JAN 2025'!E58</f>
        <v>6941.7374531528449</v>
      </c>
      <c r="G58" s="15">
        <f>'TABELA COM REAJUSTE_JAN 2025'!F58*7.5%+'TABELA COM REAJUSTE_JAN 2025'!F58</f>
        <v>6941.7374531528449</v>
      </c>
    </row>
    <row r="59" spans="5:7" ht="17.25" thickTop="1" thickBot="1" x14ac:dyDescent="0.25">
      <c r="E59" s="14">
        <f t="shared" si="0"/>
        <v>15</v>
      </c>
      <c r="F59" s="15">
        <f>'TABELA COM REAJUSTE_JAN 2025'!E59*7.5%+'TABELA COM REAJUSTE_JAN 2025'!E59</f>
        <v>7358.241700342016</v>
      </c>
      <c r="G59" s="15">
        <f>'TABELA COM REAJUSTE_JAN 2025'!F59*7.5%+'TABELA COM REAJUSTE_JAN 2025'!F59</f>
        <v>7358.241700342016</v>
      </c>
    </row>
    <row r="60" spans="5:7" ht="17.25" thickTop="1" thickBot="1" x14ac:dyDescent="0.25">
      <c r="E60" s="14">
        <f t="shared" si="0"/>
        <v>16</v>
      </c>
      <c r="F60" s="15">
        <f>'TABELA COM REAJUSTE_JAN 2025'!E60*7.5%+'TABELA COM REAJUSTE_JAN 2025'!E60</f>
        <v>7799.7362023625365</v>
      </c>
      <c r="G60" s="15">
        <f>'TABELA COM REAJUSTE_JAN 2025'!F60*7.5%+'TABELA COM REAJUSTE_JAN 2025'!F60</f>
        <v>7799.7362023625365</v>
      </c>
    </row>
    <row r="61" spans="5:7" ht="17.25" thickTop="1" thickBot="1" x14ac:dyDescent="0.25">
      <c r="E61" s="14">
        <f t="shared" si="0"/>
        <v>17</v>
      </c>
      <c r="F61" s="15">
        <f>'TABELA COM REAJUSTE_JAN 2025'!E61*7.5%+'TABELA COM REAJUSTE_JAN 2025'!E61</f>
        <v>8267.720374504288</v>
      </c>
      <c r="G61" s="15">
        <f>'TABELA COM REAJUSTE_JAN 2025'!F61*7.5%+'TABELA COM REAJUSTE_JAN 2025'!F61</f>
        <v>8267.720374504288</v>
      </c>
    </row>
    <row r="62" spans="5:7" ht="17.25" thickTop="1" thickBot="1" x14ac:dyDescent="0.25">
      <c r="E62" s="14">
        <f t="shared" si="0"/>
        <v>18</v>
      </c>
      <c r="F62" s="15">
        <f>'TABELA COM REAJUSTE_JAN 2025'!E62*7.5%+'TABELA COM REAJUSTE_JAN 2025'!E62</f>
        <v>8763.7835969745465</v>
      </c>
      <c r="G62" s="15">
        <f>'TABELA COM REAJUSTE_JAN 2025'!F62*7.5%+'TABELA COM REAJUSTE_JAN 2025'!F62</f>
        <v>8763.7835969745465</v>
      </c>
    </row>
    <row r="63" spans="5:7" ht="17.25" thickTop="1" thickBot="1" x14ac:dyDescent="0.25">
      <c r="E63" s="14">
        <f t="shared" si="0"/>
        <v>19</v>
      </c>
      <c r="F63" s="15">
        <f>'TABELA COM REAJUSTE_JAN 2025'!E63*7.5%+'TABELA COM REAJUSTE_JAN 2025'!E63</f>
        <v>9289.6106127930179</v>
      </c>
      <c r="G63" s="15">
        <f>'TABELA COM REAJUSTE_JAN 2025'!F63*7.5%+'TABELA COM REAJUSTE_JAN 2025'!F63</f>
        <v>9289.6106127930179</v>
      </c>
    </row>
    <row r="64" spans="5:7" ht="17.25" thickTop="1" thickBot="1" x14ac:dyDescent="0.25">
      <c r="E64" s="14">
        <f t="shared" si="0"/>
        <v>20</v>
      </c>
      <c r="F64" s="15">
        <f>'TABELA COM REAJUSTE_JAN 2025'!E64*7.5%+'TABELA COM REAJUSTE_JAN 2025'!E64</f>
        <v>9846.9872495605996</v>
      </c>
      <c r="G64" s="15">
        <f>'TABELA COM REAJUSTE_JAN 2025'!F64*7.5%+'TABELA COM REAJUSTE_JAN 2025'!F64</f>
        <v>9846.9872495605996</v>
      </c>
    </row>
    <row r="65" ht="13.5" thickTop="1" x14ac:dyDescent="0.2"/>
  </sheetData>
  <mergeCells count="7">
    <mergeCell ref="E42:G43"/>
    <mergeCell ref="A1:K7"/>
    <mergeCell ref="A8:K8"/>
    <mergeCell ref="A9:K9"/>
    <mergeCell ref="B10:F10"/>
    <mergeCell ref="G10:K10"/>
    <mergeCell ref="A33:K41"/>
  </mergeCells>
  <pageMargins left="0.511811024" right="0.511811024" top="0.78740157499999996" bottom="0.78740157499999996" header="0.31496062000000002" footer="0.31496062000000002"/>
  <pageSetup paperSize="9" scale="73" orientation="landscape" horizontalDpi="200" verticalDpi="200" r:id="rId1"/>
  <rowBreaks count="1" manualBreakCount="1"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Normal="100" workbookViewId="0">
      <selection activeCell="B12" sqref="B12"/>
    </sheetView>
  </sheetViews>
  <sheetFormatPr defaultRowHeight="12.75" x14ac:dyDescent="0.2"/>
  <cols>
    <col min="1" max="1" width="15.33203125" style="1" customWidth="1"/>
    <col min="2" max="2" width="20.33203125" style="1" customWidth="1"/>
    <col min="3" max="3" width="22.6640625" style="1" customWidth="1"/>
    <col min="4" max="4" width="20.1640625" style="1" customWidth="1"/>
    <col min="5" max="5" width="22" style="1" customWidth="1"/>
    <col min="6" max="6" width="20.83203125" style="1" customWidth="1"/>
    <col min="7" max="7" width="17.83203125" style="1" customWidth="1"/>
    <col min="8" max="8" width="12.6640625" style="1" customWidth="1"/>
    <col min="9" max="9" width="14.33203125" style="1" customWidth="1"/>
    <col min="10" max="10" width="19.83203125" style="1" customWidth="1"/>
    <col min="11" max="11" width="21.5" style="1" customWidth="1"/>
    <col min="12" max="16384" width="9.33203125" style="1"/>
  </cols>
  <sheetData>
    <row r="1" spans="1:11" x14ac:dyDescent="0.2">
      <c r="A1" s="29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13.5" thickBo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24" customHeight="1" thickTop="1" thickBot="1" x14ac:dyDescent="0.25">
      <c r="A8" s="31" t="s">
        <v>0</v>
      </c>
      <c r="B8" s="32"/>
      <c r="C8" s="32"/>
      <c r="D8" s="32"/>
      <c r="E8" s="32"/>
      <c r="F8" s="32"/>
      <c r="G8" s="32"/>
      <c r="H8" s="32"/>
      <c r="I8" s="32"/>
      <c r="J8" s="32"/>
      <c r="K8" s="33"/>
    </row>
    <row r="9" spans="1:11" ht="18" customHeight="1" thickTop="1" thickBot="1" x14ac:dyDescent="0.25">
      <c r="A9" s="31" t="s">
        <v>1</v>
      </c>
      <c r="B9" s="32"/>
      <c r="C9" s="32"/>
      <c r="D9" s="32"/>
      <c r="E9" s="32"/>
      <c r="F9" s="32"/>
      <c r="G9" s="32"/>
      <c r="H9" s="32"/>
      <c r="I9" s="32"/>
      <c r="J9" s="32"/>
      <c r="K9" s="33"/>
    </row>
    <row r="10" spans="1:11" ht="27" thickTop="1" thickBot="1" x14ac:dyDescent="0.25">
      <c r="A10" s="21" t="s">
        <v>2</v>
      </c>
      <c r="B10" s="34" t="s">
        <v>3</v>
      </c>
      <c r="C10" s="34"/>
      <c r="D10" s="34"/>
      <c r="E10" s="34"/>
      <c r="F10" s="34"/>
      <c r="G10" s="34" t="s">
        <v>4</v>
      </c>
      <c r="H10" s="34"/>
      <c r="I10" s="34"/>
      <c r="J10" s="34"/>
      <c r="K10" s="34"/>
    </row>
    <row r="11" spans="1:11" ht="52.5" thickTop="1" thickBot="1" x14ac:dyDescent="0.25">
      <c r="A11" s="16" t="s">
        <v>5</v>
      </c>
      <c r="B11" s="17" t="s">
        <v>6</v>
      </c>
      <c r="C11" s="17" t="s">
        <v>7</v>
      </c>
      <c r="D11" s="17" t="s">
        <v>8</v>
      </c>
      <c r="E11" s="17" t="s">
        <v>9</v>
      </c>
      <c r="F11" s="17" t="s">
        <v>10</v>
      </c>
      <c r="G11" s="17" t="s">
        <v>11</v>
      </c>
      <c r="H11" s="17" t="s">
        <v>12</v>
      </c>
      <c r="I11" s="17" t="s">
        <v>13</v>
      </c>
      <c r="J11" s="17" t="s">
        <v>14</v>
      </c>
      <c r="K11" s="17" t="s">
        <v>15</v>
      </c>
    </row>
    <row r="12" spans="1:11" ht="16.5" thickTop="1" thickBot="1" x14ac:dyDescent="0.25">
      <c r="A12" s="18">
        <v>1</v>
      </c>
      <c r="B12" s="19">
        <f>'TABELA COM REAJUSTE_2024'!B12+'TABELA COM REAJUSTE_2024'!B12*6%</f>
        <v>5607.2022040000002</v>
      </c>
      <c r="C12" s="19">
        <f>'TABELA COM REAJUSTE_2024'!C12+'TABELA COM REAJUSTE_2024'!C12*6%</f>
        <v>5607.2022040000002</v>
      </c>
      <c r="D12" s="19">
        <f>'TABELA COM REAJUSTE_2024'!D12+'TABELA COM REAJUSTE_2024'!D12*6%</f>
        <v>6728.6561279999996</v>
      </c>
      <c r="E12" s="19">
        <f>'TABELA COM REAJUSTE_2024'!E12+'TABELA COM REAJUSTE_2024'!E12*6%</f>
        <v>6728.6561279999996</v>
      </c>
      <c r="F12" s="19">
        <f>'TABELA COM REAJUSTE_2024'!F12+'TABELA COM REAJUSTE_2024'!F12*6%</f>
        <v>6728.6561279999996</v>
      </c>
      <c r="G12" s="19">
        <f>'TABELA COM REAJUSTE_2024'!G12+'TABELA COM REAJUSTE_2024'!G12*6%</f>
        <v>3633.0145319999997</v>
      </c>
      <c r="H12" s="19">
        <f>'TABELA COM REAJUSTE_2024'!H12+'TABELA COM REAJUSTE_2024'!H12*6%</f>
        <v>5607.2022040000002</v>
      </c>
      <c r="I12" s="19">
        <f>'TABELA COM REAJUSTE_2024'!I12+'TABELA COM REAJUSTE_2024'!I12*6%</f>
        <v>6728.6561279999996</v>
      </c>
      <c r="J12" s="19">
        <f>'TABELA COM REAJUSTE_2024'!J12+'TABELA COM REAJUSTE_2024'!J12*6%</f>
        <v>6728.6561279999996</v>
      </c>
      <c r="K12" s="19">
        <f>'TABELA COM REAJUSTE_2024'!K12+'TABELA COM REAJUSTE_2024'!K12*6%</f>
        <v>6728.6561279999996</v>
      </c>
    </row>
    <row r="13" spans="1:11" ht="16.5" thickTop="1" thickBot="1" x14ac:dyDescent="0.25">
      <c r="A13" s="18">
        <v>2</v>
      </c>
      <c r="B13" s="19">
        <f>'TABELA COM REAJUSTE_2024'!B13+'TABELA COM REAJUSTE_2024'!B13*6%</f>
        <v>5943.6305160000011</v>
      </c>
      <c r="C13" s="19">
        <f>'TABELA COM REAJUSTE_2024'!C13+'TABELA COM REAJUSTE_2024'!C13*6%</f>
        <v>5943.6305160000011</v>
      </c>
      <c r="D13" s="19">
        <f>'TABELA COM REAJUSTE_2024'!D13+'TABELA COM REAJUSTE_2024'!D13*6%</f>
        <v>7132.3754956799994</v>
      </c>
      <c r="E13" s="19">
        <f>'TABELA COM REAJUSTE_2024'!E13+'TABELA COM REAJUSTE_2024'!E13*6%</f>
        <v>7132.3754956799994</v>
      </c>
      <c r="F13" s="19">
        <f>'TABELA COM REAJUSTE_2024'!F13+'TABELA COM REAJUSTE_2024'!F13*6%</f>
        <v>7132.3754956799994</v>
      </c>
      <c r="G13" s="19">
        <f>'TABELA COM REAJUSTE_2024'!G13+'TABELA COM REAJUSTE_2024'!G13*6%</f>
        <v>3850.9954039199997</v>
      </c>
      <c r="H13" s="19">
        <f>'TABELA COM REAJUSTE_2024'!H13+'TABELA COM REAJUSTE_2024'!H13*6%</f>
        <v>5943.6343362400003</v>
      </c>
      <c r="I13" s="19">
        <f>'TABELA COM REAJUSTE_2024'!I13+'TABELA COM REAJUSTE_2024'!I13*6%</f>
        <v>7132.3754956799994</v>
      </c>
      <c r="J13" s="19">
        <f>'TABELA COM REAJUSTE_2024'!J13+'TABELA COM REAJUSTE_2024'!J13*6%</f>
        <v>7132.3754956799994</v>
      </c>
      <c r="K13" s="19">
        <f>'TABELA COM REAJUSTE_2024'!K13+'TABELA COM REAJUSTE_2024'!K13*6%</f>
        <v>7132.3754956799994</v>
      </c>
    </row>
    <row r="14" spans="1:11" ht="16.5" thickTop="1" thickBot="1" x14ac:dyDescent="0.25">
      <c r="A14" s="18">
        <v>3</v>
      </c>
      <c r="B14" s="19">
        <f>'TABELA COM REAJUSTE_2024'!B14+'TABELA COM REAJUSTE_2024'!B14*6%</f>
        <v>6300.2499199999993</v>
      </c>
      <c r="C14" s="19">
        <f>'TABELA COM REAJUSTE_2024'!C14+'TABELA COM REAJUSTE_2024'!C14*6%</f>
        <v>6300.2499199999993</v>
      </c>
      <c r="D14" s="19">
        <f>'TABELA COM REAJUSTE_2024'!D14+'TABELA COM REAJUSTE_2024'!D14*6%</f>
        <v>7560.3180254207991</v>
      </c>
      <c r="E14" s="19">
        <f>'TABELA COM REAJUSTE_2024'!E14+'TABELA COM REAJUSTE_2024'!E14*6%</f>
        <v>7560.3180254207991</v>
      </c>
      <c r="F14" s="19">
        <f>'TABELA COM REAJUSTE_2024'!F14+'TABELA COM REAJUSTE_2024'!F14*6%</f>
        <v>7560.3180254207991</v>
      </c>
      <c r="G14" s="19">
        <f>'TABELA COM REAJUSTE_2024'!G14+'TABELA COM REAJUSTE_2024'!G14*6%</f>
        <v>4082.0551281551998</v>
      </c>
      <c r="H14" s="19">
        <f>'TABELA COM REAJUSTE_2024'!H14+'TABELA COM REAJUSTE_2024'!H14*6%</f>
        <v>6300.2523964144002</v>
      </c>
      <c r="I14" s="19">
        <f>'TABELA COM REAJUSTE_2024'!I14+'TABELA COM REAJUSTE_2024'!I14*6%</f>
        <v>7560.3180254207991</v>
      </c>
      <c r="J14" s="19">
        <f>'TABELA COM REAJUSTE_2024'!J14+'TABELA COM REAJUSTE_2024'!J14*6%</f>
        <v>7560.3180254207991</v>
      </c>
      <c r="K14" s="19">
        <f>'TABELA COM REAJUSTE_2024'!K14+'TABELA COM REAJUSTE_2024'!K14*6%</f>
        <v>7560.3180254207991</v>
      </c>
    </row>
    <row r="15" spans="1:11" ht="16.5" thickTop="1" thickBot="1" x14ac:dyDescent="0.25">
      <c r="A15" s="18">
        <v>4</v>
      </c>
      <c r="B15" s="19">
        <f>'TABELA COM REAJUSTE_2024'!B15+'TABELA COM REAJUSTE_2024'!B15*6%</f>
        <v>6678.2626680000003</v>
      </c>
      <c r="C15" s="19">
        <f>'TABELA COM REAJUSTE_2024'!C15+'TABELA COM REAJUSTE_2024'!C15*6%</f>
        <v>6678.2626680000003</v>
      </c>
      <c r="D15" s="19">
        <f>'TABELA COM REAJUSTE_2024'!D15+'TABELA COM REAJUSTE_2024'!D15*6%</f>
        <v>8013.9371069460467</v>
      </c>
      <c r="E15" s="19">
        <f>'TABELA COM REAJUSTE_2024'!E15+'TABELA COM REAJUSTE_2024'!E15*6%</f>
        <v>8013.9371069460467</v>
      </c>
      <c r="F15" s="19">
        <f>'TABELA COM REAJUSTE_2024'!F15+'TABELA COM REAJUSTE_2024'!F15*6%</f>
        <v>8013.9371069460467</v>
      </c>
      <c r="G15" s="19">
        <f>'TABELA COM REAJUSTE_2024'!G15+'TABELA COM REAJUSTE_2024'!G15*6%</f>
        <v>4326.9784358445122</v>
      </c>
      <c r="H15" s="19">
        <f>'TABELA COM REAJUSTE_2024'!H15+'TABELA COM REAJUSTE_2024'!H15*6%</f>
        <v>6678.2675401992637</v>
      </c>
      <c r="I15" s="19">
        <f>'TABELA COM REAJUSTE_2024'!I15+'TABELA COM REAJUSTE_2024'!I15*6%</f>
        <v>8013.9371069460467</v>
      </c>
      <c r="J15" s="19">
        <f>'TABELA COM REAJUSTE_2024'!J15+'TABELA COM REAJUSTE_2024'!J15*6%</f>
        <v>8013.9371069460467</v>
      </c>
      <c r="K15" s="19">
        <f>'TABELA COM REAJUSTE_2024'!K15+'TABELA COM REAJUSTE_2024'!K15*6%</f>
        <v>8013.9371069460467</v>
      </c>
    </row>
    <row r="16" spans="1:11" ht="16.5" thickTop="1" thickBot="1" x14ac:dyDescent="0.25">
      <c r="A16" s="18">
        <v>5</v>
      </c>
      <c r="B16" s="19">
        <f>'TABELA COM REAJUSTE_2024'!B16+'TABELA COM REAJUSTE_2024'!B16*6%</f>
        <v>7078.9609</v>
      </c>
      <c r="C16" s="19">
        <f>'TABELA COM REAJUSTE_2024'!C16+'TABELA COM REAJUSTE_2024'!C16*6%</f>
        <v>7078.9609</v>
      </c>
      <c r="D16" s="19">
        <f>'TABELA COM REAJUSTE_2024'!D16+'TABELA COM REAJUSTE_2024'!D16*6%</f>
        <v>8494.7733333628094</v>
      </c>
      <c r="E16" s="19">
        <f>'TABELA COM REAJUSTE_2024'!E16+'TABELA COM REAJUSTE_2024'!E16*6%</f>
        <v>8494.7733333628094</v>
      </c>
      <c r="F16" s="19">
        <f>'TABELA COM REAJUSTE_2024'!F16+'TABELA COM REAJUSTE_2024'!F16*6%</f>
        <v>8494.7733333628094</v>
      </c>
      <c r="G16" s="19">
        <f>'TABELA COM REAJUSTE_2024'!G16+'TABELA COM REAJUSTE_2024'!G16*6%</f>
        <v>4586.5971419951829</v>
      </c>
      <c r="H16" s="19">
        <f>'TABELA COM REAJUSTE_2024'!H16+'TABELA COM REAJUSTE_2024'!H16*6%</f>
        <v>7078.9635926112196</v>
      </c>
      <c r="I16" s="19">
        <f>'TABELA COM REAJUSTE_2024'!I16+'TABELA COM REAJUSTE_2024'!I16*6%</f>
        <v>8494.7733333628094</v>
      </c>
      <c r="J16" s="19">
        <f>'TABELA COM REAJUSTE_2024'!J16+'TABELA COM REAJUSTE_2024'!J16*6%</f>
        <v>8494.7733333628094</v>
      </c>
      <c r="K16" s="19">
        <f>'TABELA COM REAJUSTE_2024'!K16+'TABELA COM REAJUSTE_2024'!K16*6%</f>
        <v>8494.7733333628094</v>
      </c>
    </row>
    <row r="17" spans="1:11" ht="16.5" thickTop="1" thickBot="1" x14ac:dyDescent="0.25">
      <c r="A17" s="18">
        <v>6</v>
      </c>
      <c r="B17" s="19">
        <f>'TABELA COM REAJUSTE_2024'!B17+'TABELA COM REAJUSTE_2024'!B17*6%</f>
        <v>7503.7041720000007</v>
      </c>
      <c r="C17" s="19">
        <f>'TABELA COM REAJUSTE_2024'!C17+'TABELA COM REAJUSTE_2024'!C17*6%</f>
        <v>7503.7041720000007</v>
      </c>
      <c r="D17" s="19">
        <f>'TABELA COM REAJUSTE_2024'!D17+'TABELA COM REAJUSTE_2024'!D17*6%</f>
        <v>9004.4597333645779</v>
      </c>
      <c r="E17" s="19">
        <f>'TABELA COM REAJUSTE_2024'!E17+'TABELA COM REAJUSTE_2024'!E17*6%</f>
        <v>9004.4597333645779</v>
      </c>
      <c r="F17" s="19">
        <f>'TABELA COM REAJUSTE_2024'!F17+'TABELA COM REAJUSTE_2024'!F17*6%</f>
        <v>9004.4597333645779</v>
      </c>
      <c r="G17" s="19">
        <f>'TABELA COM REAJUSTE_2024'!G17+'TABELA COM REAJUSTE_2024'!G17*6%</f>
        <v>4861.7929705148936</v>
      </c>
      <c r="H17" s="19">
        <f>'TABELA COM REAJUSTE_2024'!H17+'TABELA COM REAJUSTE_2024'!H17*6%</f>
        <v>7503.7014081678926</v>
      </c>
      <c r="I17" s="19">
        <f>'TABELA COM REAJUSTE_2024'!I17+'TABELA COM REAJUSTE_2024'!I17*6%</f>
        <v>9004.4597333645779</v>
      </c>
      <c r="J17" s="19">
        <f>'TABELA COM REAJUSTE_2024'!J17+'TABELA COM REAJUSTE_2024'!J17*6%</f>
        <v>9004.4597333645779</v>
      </c>
      <c r="K17" s="19">
        <f>'TABELA COM REAJUSTE_2024'!K17+'TABELA COM REAJUSTE_2024'!K17*6%</f>
        <v>9004.4597333645779</v>
      </c>
    </row>
    <row r="18" spans="1:11" ht="16.5" thickTop="1" thickBot="1" x14ac:dyDescent="0.25">
      <c r="A18" s="18">
        <v>7</v>
      </c>
      <c r="B18" s="19">
        <f>'TABELA COM REAJUSTE_2024'!B18+'TABELA COM REAJUSTE_2024'!B18*6%</f>
        <v>7953.9194560000005</v>
      </c>
      <c r="C18" s="19">
        <f>'TABELA COM REAJUSTE_2024'!C18+'TABELA COM REAJUSTE_2024'!C18*6%</f>
        <v>7953.9194560000005</v>
      </c>
      <c r="D18" s="19">
        <f>'TABELA COM REAJUSTE_2024'!D18+'TABELA COM REAJUSTE_2024'!D18*6%</f>
        <v>9544.7273173664526</v>
      </c>
      <c r="E18" s="19">
        <f>'TABELA COM REAJUSTE_2024'!E18+'TABELA COM REAJUSTE_2024'!E18*6%</f>
        <v>9544.7273173664526</v>
      </c>
      <c r="F18" s="19">
        <f>'TABELA COM REAJUSTE_2024'!F18+'TABELA COM REAJUSTE_2024'!F18*6%</f>
        <v>9544.7273173664526</v>
      </c>
      <c r="G18" s="19">
        <f>'TABELA COM REAJUSTE_2024'!G18+'TABELA COM REAJUSTE_2024'!G18*6%</f>
        <v>5153.5005487457875</v>
      </c>
      <c r="H18" s="19">
        <f>'TABELA COM REAJUSTE_2024'!H18+'TABELA COM REAJUSTE_2024'!H18*6%</f>
        <v>7953.9234926579666</v>
      </c>
      <c r="I18" s="19">
        <f>'TABELA COM REAJUSTE_2024'!I18+'TABELA COM REAJUSTE_2024'!I18*6%</f>
        <v>9544.7273173664526</v>
      </c>
      <c r="J18" s="19">
        <f>'TABELA COM REAJUSTE_2024'!J18+'TABELA COM REAJUSTE_2024'!J18*6%</f>
        <v>9544.7273173664526</v>
      </c>
      <c r="K18" s="19">
        <f>'TABELA COM REAJUSTE_2024'!K18+'TABELA COM REAJUSTE_2024'!K18*6%</f>
        <v>9544.7273173664526</v>
      </c>
    </row>
    <row r="19" spans="1:11" ht="16.5" thickTop="1" thickBot="1" x14ac:dyDescent="0.25">
      <c r="A19" s="18">
        <v>8</v>
      </c>
      <c r="B19" s="19">
        <f>'TABELA COM REAJUSTE_2024'!B19+'TABELA COM REAJUSTE_2024'!B19*6%</f>
        <v>8431.1573200000003</v>
      </c>
      <c r="C19" s="19">
        <f>'TABELA COM REAJUSTE_2024'!C19+'TABELA COM REAJUSTE_2024'!C19*6%</f>
        <v>8431.1573200000003</v>
      </c>
      <c r="D19" s="19">
        <f>'TABELA COM REAJUSTE_2024'!D19+'TABELA COM REAJUSTE_2024'!D19*6%</f>
        <v>10117.410956408439</v>
      </c>
      <c r="E19" s="19">
        <f>'TABELA COM REAJUSTE_2024'!E19+'TABELA COM REAJUSTE_2024'!E19*6%</f>
        <v>10117.410956408439</v>
      </c>
      <c r="F19" s="19">
        <f>'TABELA COM REAJUSTE_2024'!F19+'TABELA COM REAJUSTE_2024'!F19*6%</f>
        <v>10117.410956408439</v>
      </c>
      <c r="G19" s="19">
        <f>'TABELA COM REAJUSTE_2024'!G19+'TABELA COM REAJUSTE_2024'!G19*6%</f>
        <v>5462.7105816705343</v>
      </c>
      <c r="H19" s="19">
        <f>'TABELA COM REAJUSTE_2024'!H19+'TABELA COM REAJUSTE_2024'!H19*6%</f>
        <v>8431.1589022174448</v>
      </c>
      <c r="I19" s="19">
        <f>'TABELA COM REAJUSTE_2024'!I19+'TABELA COM REAJUSTE_2024'!I19*6%</f>
        <v>10117.410956408439</v>
      </c>
      <c r="J19" s="19">
        <f>'TABELA COM REAJUSTE_2024'!J19+'TABELA COM REAJUSTE_2024'!J19*6%</f>
        <v>10117.410956408439</v>
      </c>
      <c r="K19" s="19">
        <f>'TABELA COM REAJUSTE_2024'!K19+'TABELA COM REAJUSTE_2024'!K19*6%</f>
        <v>10117.410956408439</v>
      </c>
    </row>
    <row r="20" spans="1:11" ht="16.5" thickTop="1" thickBot="1" x14ac:dyDescent="0.25">
      <c r="A20" s="18">
        <v>9</v>
      </c>
      <c r="B20" s="19">
        <f>'TABELA COM REAJUSTE_2024'!B20+'TABELA COM REAJUSTE_2024'!B20*6%</f>
        <v>8937.024512</v>
      </c>
      <c r="C20" s="19">
        <f>'TABELA COM REAJUSTE_2024'!C20+'TABELA COM REAJUSTE_2024'!C20*6%</f>
        <v>8937.024512</v>
      </c>
      <c r="D20" s="19">
        <f>'TABELA COM REAJUSTE_2024'!D20+'TABELA COM REAJUSTE_2024'!D20*6%</f>
        <v>10724.455613792945</v>
      </c>
      <c r="E20" s="19">
        <f>'TABELA COM REAJUSTE_2024'!E20+'TABELA COM REAJUSTE_2024'!E20*6%</f>
        <v>10724.455613792945</v>
      </c>
      <c r="F20" s="19">
        <f>'TABELA COM REAJUSTE_2024'!F20+'TABELA COM REAJUSTE_2024'!F20*6%</f>
        <v>10724.455613792945</v>
      </c>
      <c r="G20" s="19">
        <f>'TABELA COM REAJUSTE_2024'!G20+'TABELA COM REAJUSTE_2024'!G20*6%</f>
        <v>5790.4732165707665</v>
      </c>
      <c r="H20" s="19">
        <f>'TABELA COM REAJUSTE_2024'!H20+'TABELA COM REAJUSTE_2024'!H20*6%</f>
        <v>8937.0284363504907</v>
      </c>
      <c r="I20" s="19">
        <f>'TABELA COM REAJUSTE_2024'!I20+'TABELA COM REAJUSTE_2024'!I20*6%</f>
        <v>10724.455613792945</v>
      </c>
      <c r="J20" s="19">
        <f>'TABELA COM REAJUSTE_2024'!J20+'TABELA COM REAJUSTE_2024'!J20*6%</f>
        <v>10724.455613792945</v>
      </c>
      <c r="K20" s="19">
        <f>'TABELA COM REAJUSTE_2024'!K20+'TABELA COM REAJUSTE_2024'!K20*6%</f>
        <v>10724.455613792945</v>
      </c>
    </row>
    <row r="21" spans="1:11" ht="16.5" thickTop="1" thickBot="1" x14ac:dyDescent="0.25">
      <c r="A21" s="20">
        <v>10</v>
      </c>
      <c r="B21" s="19">
        <f>'TABELA COM REAJUSTE_2024'!B21+'TABELA COM REAJUSTE_2024'!B21*6%</f>
        <v>9473.2513760000002</v>
      </c>
      <c r="C21" s="19">
        <f>'TABELA COM REAJUSTE_2024'!C21+'TABELA COM REAJUSTE_2024'!C21*6%</f>
        <v>9473.2513760000002</v>
      </c>
      <c r="D21" s="19">
        <f>'TABELA COM REAJUSTE_2024'!D21+'TABELA COM REAJUSTE_2024'!D21*6%</f>
        <v>11367.922950620521</v>
      </c>
      <c r="E21" s="19">
        <f>'TABELA COM REAJUSTE_2024'!E21+'TABELA COM REAJUSTE_2024'!E21*6%</f>
        <v>11367.922950620521</v>
      </c>
      <c r="F21" s="19">
        <f>'TABELA COM REAJUSTE_2024'!F21+'TABELA COM REAJUSTE_2024'!F21*6%</f>
        <v>11367.922950620521</v>
      </c>
      <c r="G21" s="19">
        <f>'TABELA COM REAJUSTE_2024'!G21+'TABELA COM REAJUSTE_2024'!G21*6%</f>
        <v>6137.9016095650122</v>
      </c>
      <c r="H21" s="19">
        <f>'TABELA COM REAJUSTE_2024'!H21+'TABELA COM REAJUSTE_2024'!H21*6%</f>
        <v>9473.2501425315204</v>
      </c>
      <c r="I21" s="19">
        <f>'TABELA COM REAJUSTE_2024'!I21+'TABELA COM REAJUSTE_2024'!I21*6%</f>
        <v>11367.922950620521</v>
      </c>
      <c r="J21" s="19">
        <f>'TABELA COM REAJUSTE_2024'!J21+'TABELA COM REAJUSTE_2024'!J21*6%</f>
        <v>11367.922950620521</v>
      </c>
      <c r="K21" s="19">
        <f>'TABELA COM REAJUSTE_2024'!K21+'TABELA COM REAJUSTE_2024'!K21*6%</f>
        <v>11367.922950620521</v>
      </c>
    </row>
    <row r="22" spans="1:11" ht="16.5" thickTop="1" thickBot="1" x14ac:dyDescent="0.25">
      <c r="A22" s="20">
        <v>11</v>
      </c>
      <c r="B22" s="19">
        <f>'TABELA COM REAJUSTE_2024'!B22+'TABELA COM REAJUSTE_2024'!B22*6%</f>
        <v>10041.646908000001</v>
      </c>
      <c r="C22" s="19">
        <f>'TABELA COM REAJUSTE_2024'!C22+'TABELA COM REAJUSTE_2024'!C22*6%</f>
        <v>10041.646908000001</v>
      </c>
      <c r="D22" s="19">
        <f>'TABELA COM REAJUSTE_2024'!D22+'TABELA COM REAJUSTE_2024'!D22*6%</f>
        <v>12049.998327657751</v>
      </c>
      <c r="E22" s="19">
        <f>'TABELA COM REAJUSTE_2024'!E22+'TABELA COM REAJUSTE_2024'!E22*6%</f>
        <v>12049.998327657751</v>
      </c>
      <c r="F22" s="19">
        <f>'TABELA COM REAJUSTE_2024'!F22+'TABELA COM REAJUSTE_2024'!F22*6%</f>
        <v>12049.998327657751</v>
      </c>
      <c r="G22" s="19">
        <f>'TABELA COM REAJUSTE_2024'!G22+'TABELA COM REAJUSTE_2024'!G22*6%</f>
        <v>6506.1757061389126</v>
      </c>
      <c r="H22" s="19">
        <f>'TABELA COM REAJUSTE_2024'!H22+'TABELA COM REAJUSTE_2024'!H22*6%</f>
        <v>10041.645151083412</v>
      </c>
      <c r="I22" s="19">
        <f>'TABELA COM REAJUSTE_2024'!I22+'TABELA COM REAJUSTE_2024'!I22*6%</f>
        <v>12049.998327657751</v>
      </c>
      <c r="J22" s="19">
        <f>'TABELA COM REAJUSTE_2024'!J22+'TABELA COM REAJUSTE_2024'!J22*6%</f>
        <v>12049.998327657751</v>
      </c>
      <c r="K22" s="19">
        <f>'TABELA COM REAJUSTE_2024'!K22+'TABELA COM REAJUSTE_2024'!K22*6%</f>
        <v>12049.998327657751</v>
      </c>
    </row>
    <row r="23" spans="1:11" ht="16.5" thickTop="1" thickBot="1" x14ac:dyDescent="0.25">
      <c r="A23" s="20">
        <v>12</v>
      </c>
      <c r="B23" s="19">
        <f>'TABELA COM REAJUSTE_2024'!B23+'TABELA COM REAJUSTE_2024'!B23*6%</f>
        <v>10644.143700000001</v>
      </c>
      <c r="C23" s="19">
        <f>'TABELA COM REAJUSTE_2024'!C23+'TABELA COM REAJUSTE_2024'!C23*6%</f>
        <v>10644.143700000001</v>
      </c>
      <c r="D23" s="19">
        <f>'TABELA COM REAJUSTE_2024'!D23+'TABELA COM REAJUSTE_2024'!D23*6%</f>
        <v>12772.998227317217</v>
      </c>
      <c r="E23" s="19">
        <f>'TABELA COM REAJUSTE_2024'!E23+'TABELA COM REAJUSTE_2024'!E23*6%</f>
        <v>12772.998227317217</v>
      </c>
      <c r="F23" s="19">
        <f>'TABELA COM REAJUSTE_2024'!F23+'TABELA COM REAJUSTE_2024'!F23*6%</f>
        <v>12772.998227317217</v>
      </c>
      <c r="G23" s="19">
        <f>'TABELA COM REAJUSTE_2024'!G23+'TABELA COM REAJUSTE_2024'!G23*6%</f>
        <v>6896.5462485072476</v>
      </c>
      <c r="H23" s="19">
        <f>'TABELA COM REAJUSTE_2024'!H23+'TABELA COM REAJUSTE_2024'!H23*6%</f>
        <v>10644.143860148417</v>
      </c>
      <c r="I23" s="19">
        <f>'TABELA COM REAJUSTE_2024'!I23+'TABELA COM REAJUSTE_2024'!I23*6%</f>
        <v>12772.998227317217</v>
      </c>
      <c r="J23" s="19">
        <f>'TABELA COM REAJUSTE_2024'!J23+'TABELA COM REAJUSTE_2024'!J23*6%</f>
        <v>12772.998227317217</v>
      </c>
      <c r="K23" s="19">
        <f>'TABELA COM REAJUSTE_2024'!K23+'TABELA COM REAJUSTE_2024'!K23*6%</f>
        <v>12772.998227317217</v>
      </c>
    </row>
    <row r="24" spans="1:11" ht="16.5" thickTop="1" thickBot="1" x14ac:dyDescent="0.25">
      <c r="A24" s="20">
        <v>13</v>
      </c>
      <c r="B24" s="19">
        <f>'TABELA COM REAJUSTE_2024'!B24+'TABELA COM REAJUSTE_2024'!B24*6%</f>
        <v>11282.797939999999</v>
      </c>
      <c r="C24" s="19">
        <f>'TABELA COM REAJUSTE_2024'!C24+'TABELA COM REAJUSTE_2024'!C24*6%</f>
        <v>11282.797939999999</v>
      </c>
      <c r="D24" s="19">
        <f>'TABELA COM REAJUSTE_2024'!D24+'TABELA COM REAJUSTE_2024'!D24*6%</f>
        <v>13539.378120956249</v>
      </c>
      <c r="E24" s="19">
        <f>'TABELA COM REAJUSTE_2024'!E24+'TABELA COM REAJUSTE_2024'!E24*6%</f>
        <v>13539.378120956249</v>
      </c>
      <c r="F24" s="19">
        <f>'TABELA COM REAJUSTE_2024'!F24+'TABELA COM REAJUSTE_2024'!F24*6%</f>
        <v>13539.378120956249</v>
      </c>
      <c r="G24" s="19">
        <f>'TABELA COM REAJUSTE_2024'!G24+'TABELA COM REAJUSTE_2024'!G24*6%</f>
        <v>7310.3390234176823</v>
      </c>
      <c r="H24" s="19">
        <f>'TABELA COM REAJUSTE_2024'!H24+'TABELA COM REAJUSTE_2024'!H24*6%</f>
        <v>11282.792491757322</v>
      </c>
      <c r="I24" s="19">
        <f>'TABELA COM REAJUSTE_2024'!I24+'TABELA COM REAJUSTE_2024'!I24*6%</f>
        <v>13539.378120956249</v>
      </c>
      <c r="J24" s="19">
        <f>'TABELA COM REAJUSTE_2024'!J24+'TABELA COM REAJUSTE_2024'!J24*6%</f>
        <v>13539.378120956249</v>
      </c>
      <c r="K24" s="19">
        <f>'TABELA COM REAJUSTE_2024'!K24+'TABELA COM REAJUSTE_2024'!K24*6%</f>
        <v>13539.378120956249</v>
      </c>
    </row>
    <row r="25" spans="1:11" ht="16.5" thickTop="1" thickBot="1" x14ac:dyDescent="0.25">
      <c r="A25" s="20">
        <v>14</v>
      </c>
      <c r="B25" s="19">
        <f>'TABELA COM REAJUSTE_2024'!B25+'TABELA COM REAJUSTE_2024'!B25*6%</f>
        <v>11959.755703999999</v>
      </c>
      <c r="C25" s="19">
        <f>'TABELA COM REAJUSTE_2024'!C25+'TABELA COM REAJUSTE_2024'!C25*6%</f>
        <v>11959.755703999999</v>
      </c>
      <c r="D25" s="19">
        <f>'TABELA COM REAJUSTE_2024'!D25+'TABELA COM REAJUSTE_2024'!D25*6%</f>
        <v>14351.740808213624</v>
      </c>
      <c r="E25" s="19">
        <f>'TABELA COM REAJUSTE_2024'!E25+'TABELA COM REAJUSTE_2024'!E25*6%</f>
        <v>14351.740808213624</v>
      </c>
      <c r="F25" s="19">
        <f>'TABELA COM REAJUSTE_2024'!F25+'TABELA COM REAJUSTE_2024'!F25*6%</f>
        <v>14351.740808213624</v>
      </c>
      <c r="G25" s="19">
        <f>'TABELA COM REAJUSTE_2024'!G25+'TABELA COM REAJUSTE_2024'!G25*6%</f>
        <v>7748.9593648227428</v>
      </c>
      <c r="H25" s="19">
        <f>'TABELA COM REAJUSTE_2024'!H25+'TABELA COM REAJUSTE_2024'!H25*6%</f>
        <v>11959.760041262762</v>
      </c>
      <c r="I25" s="19">
        <f>'TABELA COM REAJUSTE_2024'!I25+'TABELA COM REAJUSTE_2024'!I25*6%</f>
        <v>14351.740808213624</v>
      </c>
      <c r="J25" s="19">
        <f>'TABELA COM REAJUSTE_2024'!J25+'TABELA COM REAJUSTE_2024'!J25*6%</f>
        <v>14351.740808213624</v>
      </c>
      <c r="K25" s="19">
        <f>'TABELA COM REAJUSTE_2024'!K25+'TABELA COM REAJUSTE_2024'!K25*6%</f>
        <v>14351.740808213624</v>
      </c>
    </row>
    <row r="26" spans="1:11" ht="16.5" thickTop="1" thickBot="1" x14ac:dyDescent="0.25">
      <c r="A26" s="20">
        <v>15</v>
      </c>
      <c r="B26" s="19">
        <f>'TABELA COM REAJUSTE_2024'!B26+'TABELA COM REAJUSTE_2024'!B26*6%</f>
        <v>12677.342844000001</v>
      </c>
      <c r="C26" s="19">
        <f>'TABELA COM REAJUSTE_2024'!C26+'TABELA COM REAJUSTE_2024'!C26*6%</f>
        <v>12677.342844000001</v>
      </c>
      <c r="D26" s="19">
        <f>'TABELA COM REAJUSTE_2024'!D26+'TABELA COM REAJUSTE_2024'!D26*6%</f>
        <v>15212.845256706441</v>
      </c>
      <c r="E26" s="19">
        <f>'TABELA COM REAJUSTE_2024'!E26+'TABELA COM REAJUSTE_2024'!E26*6%</f>
        <v>15212.845256706441</v>
      </c>
      <c r="F26" s="19">
        <f>'TABELA COM REAJUSTE_2024'!F26+'TABELA COM REAJUSTE_2024'!F26*6%</f>
        <v>15212.845256706441</v>
      </c>
      <c r="G26" s="19">
        <f>'TABELA COM REAJUSTE_2024'!G26+'TABELA COM REAJUSTE_2024'!G26*6%</f>
        <v>8213.8969267121065</v>
      </c>
      <c r="H26" s="19">
        <f>'TABELA COM REAJUSTE_2024'!H26+'TABELA COM REAJUSTE_2024'!H26*6%</f>
        <v>12677.345643738527</v>
      </c>
      <c r="I26" s="19">
        <f>'TABELA COM REAJUSTE_2024'!I26+'TABELA COM REAJUSTE_2024'!I26*6%</f>
        <v>15212.845256706441</v>
      </c>
      <c r="J26" s="19">
        <f>'TABELA COM REAJUSTE_2024'!J26+'TABELA COM REAJUSTE_2024'!J26*6%</f>
        <v>15212.845256706441</v>
      </c>
      <c r="K26" s="19">
        <f>'TABELA COM REAJUSTE_2024'!K26+'TABELA COM REAJUSTE_2024'!K26*6%</f>
        <v>15212.845256706441</v>
      </c>
    </row>
    <row r="27" spans="1:11" ht="16.5" thickTop="1" thickBot="1" x14ac:dyDescent="0.25">
      <c r="A27" s="20">
        <v>16</v>
      </c>
      <c r="B27" s="19">
        <f>'TABELA COM REAJUSTE_2024'!B27+'TABELA COM REAJUSTE_2024'!B27*6%</f>
        <v>13437.986336</v>
      </c>
      <c r="C27" s="19">
        <f>'TABELA COM REAJUSTE_2024'!C27+'TABELA COM REAJUSTE_2024'!C27*6%</f>
        <v>13437.986336</v>
      </c>
      <c r="D27" s="19">
        <f>'TABELA COM REAJUSTE_2024'!D27+'TABELA COM REAJUSTE_2024'!D27*6%</f>
        <v>16125.615972108828</v>
      </c>
      <c r="E27" s="19">
        <f>'TABELA COM REAJUSTE_2024'!E27+'TABELA COM REAJUSTE_2024'!E27*6%</f>
        <v>16125.615972108828</v>
      </c>
      <c r="F27" s="19">
        <f>'TABELA COM REAJUSTE_2024'!F27+'TABELA COM REAJUSTE_2024'!F27*6%</f>
        <v>16125.615972108828</v>
      </c>
      <c r="G27" s="19">
        <f>'TABELA COM REAJUSTE_2024'!G27+'TABELA COM REAJUSTE_2024'!G27*6%</f>
        <v>8706.7307423148322</v>
      </c>
      <c r="H27" s="19">
        <f>'TABELA COM REAJUSTE_2024'!H27+'TABELA COM REAJUSTE_2024'!H27*6%</f>
        <v>13437.986382362838</v>
      </c>
      <c r="I27" s="19">
        <f>'TABELA COM REAJUSTE_2024'!I27+'TABELA COM REAJUSTE_2024'!I27*6%</f>
        <v>16125.615972108828</v>
      </c>
      <c r="J27" s="19">
        <f>'TABELA COM REAJUSTE_2024'!J27+'TABELA COM REAJUSTE_2024'!J27*6%</f>
        <v>16125.615972108828</v>
      </c>
      <c r="K27" s="19">
        <f>'TABELA COM REAJUSTE_2024'!K27+'TABELA COM REAJUSTE_2024'!K27*6%</f>
        <v>16125.615972108828</v>
      </c>
    </row>
    <row r="28" spans="1:11" ht="16.5" thickTop="1" thickBot="1" x14ac:dyDescent="0.25">
      <c r="A28" s="20">
        <v>17</v>
      </c>
      <c r="B28" s="19">
        <f>'TABELA COM REAJUSTE_2024'!B28+'TABELA COM REAJUSTE_2024'!B28*6%</f>
        <v>14244.27046</v>
      </c>
      <c r="C28" s="19">
        <f>'TABELA COM REAJUSTE_2024'!C28+'TABELA COM REAJUSTE_2024'!C28*6%</f>
        <v>14244.27046</v>
      </c>
      <c r="D28" s="19">
        <f>'TABELA COM REAJUSTE_2024'!D28+'TABELA COM REAJUSTE_2024'!D28*6%</f>
        <v>17093.152930435357</v>
      </c>
      <c r="E28" s="19">
        <f>'TABELA COM REAJUSTE_2024'!E28+'TABELA COM REAJUSTE_2024'!E28*6%</f>
        <v>17093.152930435357</v>
      </c>
      <c r="F28" s="19">
        <f>'TABELA COM REAJUSTE_2024'!F28+'TABELA COM REAJUSTE_2024'!F28*6%</f>
        <v>17093.152930435357</v>
      </c>
      <c r="G28" s="19">
        <f>'TABELA COM REAJUSTE_2024'!G28+'TABELA COM REAJUSTE_2024'!G28*6%</f>
        <v>9229.1345868537228</v>
      </c>
      <c r="H28" s="19">
        <f>'TABELA COM REAJUSTE_2024'!H28+'TABELA COM REAJUSTE_2024'!H28*6%</f>
        <v>14244.265565304609</v>
      </c>
      <c r="I28" s="19">
        <f>'TABELA COM REAJUSTE_2024'!I28+'TABELA COM REAJUSTE_2024'!I28*6%</f>
        <v>17093.152930435357</v>
      </c>
      <c r="J28" s="19">
        <f>'TABELA COM REAJUSTE_2024'!J28+'TABELA COM REAJUSTE_2024'!J28*6%</f>
        <v>17093.152930435357</v>
      </c>
      <c r="K28" s="19">
        <f>'TABELA COM REAJUSTE_2024'!K28+'TABELA COM REAJUSTE_2024'!K28*6%</f>
        <v>17093.152930435357</v>
      </c>
    </row>
    <row r="29" spans="1:11" ht="16.5" thickTop="1" thickBot="1" x14ac:dyDescent="0.25">
      <c r="A29" s="20">
        <v>18</v>
      </c>
      <c r="B29" s="19">
        <f>'TABELA COM REAJUSTE_2024'!B29+'TABELA COM REAJUSTE_2024'!B29*6%</f>
        <v>15098.925563999999</v>
      </c>
      <c r="C29" s="19">
        <f>'TABELA COM REAJUSTE_2024'!C29+'TABELA COM REAJUSTE_2024'!C29*6%</f>
        <v>15098.925563999999</v>
      </c>
      <c r="D29" s="19">
        <f>'TABELA COM REAJUSTE_2024'!D29+'TABELA COM REAJUSTE_2024'!D29*6%</f>
        <v>18118.742106261478</v>
      </c>
      <c r="E29" s="19">
        <f>'TABELA COM REAJUSTE_2024'!E29+'TABELA COM REAJUSTE_2024'!E29*6%</f>
        <v>18118.742106261478</v>
      </c>
      <c r="F29" s="19">
        <f>'TABELA COM REAJUSTE_2024'!F29+'TABELA COM REAJUSTE_2024'!F29*6%</f>
        <v>18118.742106261478</v>
      </c>
      <c r="G29" s="19">
        <f>'TABELA COM REAJUSTE_2024'!G29+'TABELA COM REAJUSTE_2024'!G29*6%</f>
        <v>9782.8826620649452</v>
      </c>
      <c r="H29" s="19">
        <f>'TABELA COM REAJUSTE_2024'!H29+'TABELA COM REAJUSTE_2024'!H29*6%</f>
        <v>15098.921499222886</v>
      </c>
      <c r="I29" s="19">
        <f>'TABELA COM REAJUSTE_2024'!I29+'TABELA COM REAJUSTE_2024'!I29*6%</f>
        <v>18118.742106261478</v>
      </c>
      <c r="J29" s="19">
        <f>'TABELA COM REAJUSTE_2024'!J29+'TABELA COM REAJUSTE_2024'!J29*6%</f>
        <v>18118.742106261478</v>
      </c>
      <c r="K29" s="19">
        <f>'TABELA COM REAJUSTE_2024'!K29+'TABELA COM REAJUSTE_2024'!K29*6%</f>
        <v>18118.742106261478</v>
      </c>
    </row>
    <row r="30" spans="1:11" ht="16.5" thickTop="1" thickBot="1" x14ac:dyDescent="0.25">
      <c r="A30" s="20">
        <v>19</v>
      </c>
      <c r="B30" s="19">
        <f>'TABELA COM REAJUSTE_2024'!B30+'TABELA COM REAJUSTE_2024'!B30*6%</f>
        <v>16004.861772</v>
      </c>
      <c r="C30" s="19">
        <f>'TABELA COM REAJUSTE_2024'!C30+'TABELA COM REAJUSTE_2024'!C30*6%</f>
        <v>16004.861772</v>
      </c>
      <c r="D30" s="19">
        <f>'TABELA COM REAJUSTE_2024'!D30+'TABELA COM REAJUSTE_2024'!D30*6%</f>
        <v>19205.866632637168</v>
      </c>
      <c r="E30" s="19">
        <f>'TABELA COM REAJUSTE_2024'!E30+'TABELA COM REAJUSTE_2024'!E30*6%</f>
        <v>19205.866632637168</v>
      </c>
      <c r="F30" s="19">
        <f>'TABELA COM REAJUSTE_2024'!F30+'TABELA COM REAJUSTE_2024'!F30*6%</f>
        <v>19205.866632637168</v>
      </c>
      <c r="G30" s="19">
        <f>'TABELA COM REAJUSTE_2024'!G30+'TABELA COM REAJUSTE_2024'!G30*6%</f>
        <v>10369.855621788842</v>
      </c>
      <c r="H30" s="19">
        <f>'TABELA COM REAJUSTE_2024'!H30+'TABELA COM REAJUSTE_2024'!H30*6%</f>
        <v>16004.85678917626</v>
      </c>
      <c r="I30" s="19">
        <f>'TABELA COM REAJUSTE_2024'!I30+'TABELA COM REAJUSTE_2024'!I30*6%</f>
        <v>19205.866632637168</v>
      </c>
      <c r="J30" s="19">
        <f>'TABELA COM REAJUSTE_2024'!J30+'TABELA COM REAJUSTE_2024'!J30*6%</f>
        <v>19205.866632637168</v>
      </c>
      <c r="K30" s="19">
        <f>'TABELA COM REAJUSTE_2024'!K30+'TABELA COM REAJUSTE_2024'!K30*6%</f>
        <v>19205.866632637168</v>
      </c>
    </row>
    <row r="31" spans="1:11" ht="16.5" thickTop="1" thickBot="1" x14ac:dyDescent="0.25">
      <c r="A31" s="20">
        <v>20</v>
      </c>
      <c r="B31" s="19">
        <f>'TABELA COM REAJUSTE_2024'!B31+'TABELA COM REAJUSTE_2024'!B31*6%</f>
        <v>16965.146511999999</v>
      </c>
      <c r="C31" s="19">
        <f>'TABELA COM REAJUSTE_2024'!C31+'TABELA COM REAJUSTE_2024'!C31*6%</f>
        <v>16965.146511999999</v>
      </c>
      <c r="D31" s="19">
        <f>'TABELA COM REAJUSTE_2024'!D31+'TABELA COM REAJUSTE_2024'!D31*6%</f>
        <v>20358.218630595398</v>
      </c>
      <c r="E31" s="19">
        <f>'TABELA COM REAJUSTE_2024'!E31+'TABELA COM REAJUSTE_2024'!E31*6%</f>
        <v>20358.218630595398</v>
      </c>
      <c r="F31" s="19">
        <f>'TABELA COM REAJUSTE_2024'!F31+'TABELA COM REAJUSTE_2024'!F31*6%</f>
        <v>20358.218630595398</v>
      </c>
      <c r="G31" s="19">
        <f>'TABELA COM REAJUSTE_2024'!G31+'TABELA COM REAJUSTE_2024'!G31*6%</f>
        <v>10992.046959096173</v>
      </c>
      <c r="H31" s="19">
        <f>'TABELA COM REAJUSTE_2024'!H31+'TABELA COM REAJUSTE_2024'!H31*6%</f>
        <v>16965.148196526836</v>
      </c>
      <c r="I31" s="19">
        <f>'TABELA COM REAJUSTE_2024'!I31+'TABELA COM REAJUSTE_2024'!I31*6%</f>
        <v>20358.218630595398</v>
      </c>
      <c r="J31" s="19">
        <f>'TABELA COM REAJUSTE_2024'!J31+'TABELA COM REAJUSTE_2024'!J31*6%</f>
        <v>20358.218630595398</v>
      </c>
      <c r="K31" s="19">
        <f>'TABELA COM REAJUSTE_2024'!K31+'TABELA COM REAJUSTE_2024'!K31*6%</f>
        <v>20358.218630595398</v>
      </c>
    </row>
    <row r="32" spans="1:11" ht="13.5" thickTop="1" x14ac:dyDescent="0.2"/>
    <row r="33" spans="1:11" x14ac:dyDescent="0.2">
      <c r="A33" s="35" t="s">
        <v>22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</row>
    <row r="34" spans="1:1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</row>
    <row r="35" spans="1:11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1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</row>
    <row r="38" spans="1:11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ht="39.75" customHeight="1" thickBot="1" x14ac:dyDescent="0.25">
      <c r="A42" s="9"/>
      <c r="B42" s="9"/>
      <c r="C42" s="37" t="s">
        <v>0</v>
      </c>
      <c r="D42" s="37"/>
      <c r="E42" s="37"/>
      <c r="F42" s="37"/>
      <c r="G42" s="37"/>
      <c r="H42" s="9"/>
      <c r="I42" s="9"/>
      <c r="J42" s="9"/>
      <c r="K42" s="9"/>
    </row>
    <row r="43" spans="1:11" ht="20.25" thickTop="1" thickBot="1" x14ac:dyDescent="0.25">
      <c r="A43" s="9"/>
      <c r="B43" s="9"/>
      <c r="C43" s="38" t="s">
        <v>16</v>
      </c>
      <c r="D43" s="39"/>
      <c r="E43" s="39"/>
      <c r="F43" s="39"/>
      <c r="G43" s="40"/>
      <c r="H43" s="9"/>
      <c r="I43" s="9"/>
      <c r="J43" s="9"/>
      <c r="K43" s="9"/>
    </row>
    <row r="44" spans="1:11" ht="33" thickTop="1" thickBot="1" x14ac:dyDescent="0.25">
      <c r="D44" s="13" t="s">
        <v>5</v>
      </c>
      <c r="E44" s="13" t="s">
        <v>17</v>
      </c>
      <c r="F44" s="13" t="s">
        <v>18</v>
      </c>
    </row>
    <row r="45" spans="1:11" ht="17.25" thickTop="1" thickBot="1" x14ac:dyDescent="0.25">
      <c r="D45" s="14">
        <v>1</v>
      </c>
      <c r="E45" s="15">
        <f>'TABELA COM REAJUSTE_2024'!E45+'TABELA COM REAJUSTE_2024'!E45*6%</f>
        <v>3027.4952559999997</v>
      </c>
      <c r="F45" s="15">
        <f>'TABELA COM REAJUSTE_2024'!F45+'TABELA COM REAJUSTE_2024'!F45*6%</f>
        <v>3027.4952559999997</v>
      </c>
    </row>
    <row r="46" spans="1:11" ht="17.25" thickTop="1" thickBot="1" x14ac:dyDescent="0.25">
      <c r="D46" s="14">
        <f>D45+1</f>
        <v>2</v>
      </c>
      <c r="E46" s="15">
        <f>'TABELA COM REAJUSTE_2024'!E46+'TABELA COM REAJUSTE_2024'!E46*6%</f>
        <v>3209.1449713599995</v>
      </c>
      <c r="F46" s="15">
        <f>'TABELA COM REAJUSTE_2024'!F46+'TABELA COM REAJUSTE_2024'!F46*6%</f>
        <v>3209.1449713599995</v>
      </c>
    </row>
    <row r="47" spans="1:11" ht="17.25" thickTop="1" thickBot="1" x14ac:dyDescent="0.25">
      <c r="D47" s="14">
        <f t="shared" ref="D47:D64" si="0">D46+1</f>
        <v>3</v>
      </c>
      <c r="E47" s="15">
        <f>'TABELA COM REAJUSTE_2024'!E47+'TABELA COM REAJUSTE_2024'!E47*6%</f>
        <v>3401.6936696415996</v>
      </c>
      <c r="F47" s="15">
        <f>'TABELA COM REAJUSTE_2024'!F47+'TABELA COM REAJUSTE_2024'!F47*6%</f>
        <v>3401.6936696415996</v>
      </c>
    </row>
    <row r="48" spans="1:11" ht="17.25" thickTop="1" thickBot="1" x14ac:dyDescent="0.25">
      <c r="D48" s="14">
        <f t="shared" si="0"/>
        <v>4</v>
      </c>
      <c r="E48" s="15">
        <f>'TABELA COM REAJUSTE_2024'!E48+'TABELA COM REAJUSTE_2024'!E48*6%</f>
        <v>3605.7952898200956</v>
      </c>
      <c r="F48" s="15">
        <f>'TABELA COM REAJUSTE_2024'!F48+'TABELA COM REAJUSTE_2024'!F48*6%</f>
        <v>3605.7952898200956</v>
      </c>
    </row>
    <row r="49" spans="4:6" ht="17.25" thickTop="1" thickBot="1" x14ac:dyDescent="0.25">
      <c r="D49" s="14">
        <f t="shared" si="0"/>
        <v>5</v>
      </c>
      <c r="E49" s="15">
        <f>'TABELA COM REAJUSTE_2024'!E49+'TABELA COM REAJUSTE_2024'!E49*6%</f>
        <v>3822.1430072093012</v>
      </c>
      <c r="F49" s="15">
        <f>'TABELA COM REAJUSTE_2024'!F49+'TABELA COM REAJUSTE_2024'!F49*6%</f>
        <v>3822.1430072093012</v>
      </c>
    </row>
    <row r="50" spans="4:6" ht="17.25" thickTop="1" thickBot="1" x14ac:dyDescent="0.25">
      <c r="D50" s="14">
        <f t="shared" si="0"/>
        <v>6</v>
      </c>
      <c r="E50" s="15">
        <f>'TABELA COM REAJUSTE_2024'!E50+'TABELA COM REAJUSTE_2024'!E50*6%</f>
        <v>4051.4715876418595</v>
      </c>
      <c r="F50" s="15">
        <f>'TABELA COM REAJUSTE_2024'!F50+'TABELA COM REAJUSTE_2024'!F50*6%</f>
        <v>4051.4715876418595</v>
      </c>
    </row>
    <row r="51" spans="4:6" ht="17.25" thickTop="1" thickBot="1" x14ac:dyDescent="0.25">
      <c r="D51" s="14">
        <f t="shared" si="0"/>
        <v>7</v>
      </c>
      <c r="E51" s="15">
        <f>'TABELA COM REAJUSTE_2024'!E51+'TABELA COM REAJUSTE_2024'!E51*6%</f>
        <v>4294.5598829003711</v>
      </c>
      <c r="F51" s="15">
        <f>'TABELA COM REAJUSTE_2024'!F51+'TABELA COM REAJUSTE_2024'!F51*6%</f>
        <v>4294.5598829003711</v>
      </c>
    </row>
    <row r="52" spans="4:6" ht="17.25" thickTop="1" thickBot="1" x14ac:dyDescent="0.25">
      <c r="D52" s="14">
        <f t="shared" si="0"/>
        <v>8</v>
      </c>
      <c r="E52" s="15">
        <f>'TABELA COM REAJUSTE_2024'!E52+'TABELA COM REAJUSTE_2024'!E52*6%</f>
        <v>4552.2334758743937</v>
      </c>
      <c r="F52" s="15">
        <f>'TABELA COM REAJUSTE_2024'!F52+'TABELA COM REAJUSTE_2024'!F52*6%</f>
        <v>4552.2334758743937</v>
      </c>
    </row>
    <row r="53" spans="4:6" ht="17.25" thickTop="1" thickBot="1" x14ac:dyDescent="0.25">
      <c r="D53" s="14">
        <f t="shared" si="0"/>
        <v>9</v>
      </c>
      <c r="E53" s="15">
        <f>'TABELA COM REAJUSTE_2024'!E53+'TABELA COM REAJUSTE_2024'!E53*6%</f>
        <v>4825.3674844268571</v>
      </c>
      <c r="F53" s="15">
        <f>'TABELA COM REAJUSTE_2024'!F53+'TABELA COM REAJUSTE_2024'!F53*6%</f>
        <v>4825.3674844268571</v>
      </c>
    </row>
    <row r="54" spans="4:6" ht="17.25" thickTop="1" thickBot="1" x14ac:dyDescent="0.25">
      <c r="D54" s="14">
        <f t="shared" si="0"/>
        <v>10</v>
      </c>
      <c r="E54" s="15">
        <f>'TABELA COM REAJUSTE_2024'!E54+'TABELA COM REAJUSTE_2024'!E54*6%</f>
        <v>5114.8895334924682</v>
      </c>
      <c r="F54" s="15">
        <f>'TABELA COM REAJUSTE_2024'!F54+'TABELA COM REAJUSTE_2024'!F54*6%</f>
        <v>5114.8895334924682</v>
      </c>
    </row>
    <row r="55" spans="4:6" ht="17.25" thickTop="1" thickBot="1" x14ac:dyDescent="0.25">
      <c r="D55" s="14">
        <f t="shared" si="0"/>
        <v>11</v>
      </c>
      <c r="E55" s="15">
        <f>'TABELA COM REAJUSTE_2024'!E55+'TABELA COM REAJUSTE_2024'!E55*6%</f>
        <v>5421.7829055020165</v>
      </c>
      <c r="F55" s="15">
        <f>'TABELA COM REAJUSTE_2024'!F55+'TABELA COM REAJUSTE_2024'!F55*6%</f>
        <v>5421.7829055020165</v>
      </c>
    </row>
    <row r="56" spans="4:6" ht="17.25" thickTop="1" thickBot="1" x14ac:dyDescent="0.25">
      <c r="D56" s="14">
        <f t="shared" si="0"/>
        <v>12</v>
      </c>
      <c r="E56" s="15">
        <f>'TABELA COM REAJUSTE_2024'!E56+'TABELA COM REAJUSTE_2024'!E56*6%</f>
        <v>5747.0898798321377</v>
      </c>
      <c r="F56" s="15">
        <f>'TABELA COM REAJUSTE_2024'!F56+'TABELA COM REAJUSTE_2024'!F56*6%</f>
        <v>5747.0898798321377</v>
      </c>
    </row>
    <row r="57" spans="4:6" ht="17.25" thickTop="1" thickBot="1" x14ac:dyDescent="0.25">
      <c r="D57" s="14">
        <f t="shared" si="0"/>
        <v>13</v>
      </c>
      <c r="E57" s="15">
        <f>'TABELA COM REAJUSTE_2024'!E57+'TABELA COM REAJUSTE_2024'!E57*6%</f>
        <v>6091.9152726220664</v>
      </c>
      <c r="F57" s="15">
        <f>'TABELA COM REAJUSTE_2024'!F57+'TABELA COM REAJUSTE_2024'!F57*6%</f>
        <v>6091.9152726220664</v>
      </c>
    </row>
    <row r="58" spans="4:6" ht="17.25" thickTop="1" thickBot="1" x14ac:dyDescent="0.25">
      <c r="D58" s="14">
        <f t="shared" si="0"/>
        <v>14</v>
      </c>
      <c r="E58" s="15">
        <f>'TABELA COM REAJUSTE_2024'!E58+'TABELA COM REAJUSTE_2024'!E58*6%</f>
        <v>6457.4301889793906</v>
      </c>
      <c r="F58" s="15">
        <f>'TABELA COM REAJUSTE_2024'!F58+'TABELA COM REAJUSTE_2024'!F58*6%</f>
        <v>6457.4301889793906</v>
      </c>
    </row>
    <row r="59" spans="4:6" ht="17.25" thickTop="1" thickBot="1" x14ac:dyDescent="0.25">
      <c r="D59" s="14">
        <f t="shared" si="0"/>
        <v>15</v>
      </c>
      <c r="E59" s="15">
        <f>'TABELA COM REAJUSTE_2024'!E59+'TABELA COM REAJUSTE_2024'!E59*6%</f>
        <v>6844.8760003181542</v>
      </c>
      <c r="F59" s="15">
        <f>'TABELA COM REAJUSTE_2024'!F59+'TABELA COM REAJUSTE_2024'!F59*6%</f>
        <v>6844.8760003181542</v>
      </c>
    </row>
    <row r="60" spans="4:6" ht="17.25" thickTop="1" thickBot="1" x14ac:dyDescent="0.25">
      <c r="D60" s="14">
        <f t="shared" si="0"/>
        <v>16</v>
      </c>
      <c r="E60" s="15">
        <f>'TABELA COM REAJUSTE_2024'!E60+'TABELA COM REAJUSTE_2024'!E60*6%</f>
        <v>7255.5685603372431</v>
      </c>
      <c r="F60" s="15">
        <f>'TABELA COM REAJUSTE_2024'!F60+'TABELA COM REAJUSTE_2024'!F60*6%</f>
        <v>7255.5685603372431</v>
      </c>
    </row>
    <row r="61" spans="4:6" ht="17.25" thickTop="1" thickBot="1" x14ac:dyDescent="0.25">
      <c r="D61" s="14">
        <f t="shared" si="0"/>
        <v>17</v>
      </c>
      <c r="E61" s="15">
        <f>'TABELA COM REAJUSTE_2024'!E61+'TABELA COM REAJUSTE_2024'!E61*6%</f>
        <v>7690.9026739574774</v>
      </c>
      <c r="F61" s="15">
        <f>'TABELA COM REAJUSTE_2024'!F61+'TABELA COM REAJUSTE_2024'!F61*6%</f>
        <v>7690.9026739574774</v>
      </c>
    </row>
    <row r="62" spans="4:6" ht="17.25" thickTop="1" thickBot="1" x14ac:dyDescent="0.25">
      <c r="D62" s="14">
        <f t="shared" si="0"/>
        <v>18</v>
      </c>
      <c r="E62" s="15">
        <f>'TABELA COM REAJUSTE_2024'!E62+'TABELA COM REAJUSTE_2024'!E62*6%</f>
        <v>8152.3568343949264</v>
      </c>
      <c r="F62" s="15">
        <f>'TABELA COM REAJUSTE_2024'!F62+'TABELA COM REAJUSTE_2024'!F62*6%</f>
        <v>8152.3568343949264</v>
      </c>
    </row>
    <row r="63" spans="4:6" ht="17.25" thickTop="1" thickBot="1" x14ac:dyDescent="0.25">
      <c r="D63" s="14">
        <f t="shared" si="0"/>
        <v>19</v>
      </c>
      <c r="E63" s="15">
        <f>'TABELA COM REAJUSTE_2024'!E63+'TABELA COM REAJUSTE_2024'!E63*6%</f>
        <v>8641.4982444586221</v>
      </c>
      <c r="F63" s="15">
        <f>'TABELA COM REAJUSTE_2024'!F63+'TABELA COM REAJUSTE_2024'!F63*6%</f>
        <v>8641.4982444586221</v>
      </c>
    </row>
    <row r="64" spans="4:6" ht="17.25" thickTop="1" thickBot="1" x14ac:dyDescent="0.25">
      <c r="D64" s="14">
        <f t="shared" si="0"/>
        <v>20</v>
      </c>
      <c r="E64" s="15">
        <f>'TABELA COM REAJUSTE_2024'!E64+'TABELA COM REAJUSTE_2024'!E64*6%</f>
        <v>9159.9881391261388</v>
      </c>
      <c r="F64" s="15">
        <f>'TABELA COM REAJUSTE_2024'!F64+'TABELA COM REAJUSTE_2024'!F64*6%</f>
        <v>9159.9881391261388</v>
      </c>
    </row>
    <row r="65" ht="13.5" thickTop="1" x14ac:dyDescent="0.2"/>
  </sheetData>
  <mergeCells count="8">
    <mergeCell ref="C42:G42"/>
    <mergeCell ref="C43:G43"/>
    <mergeCell ref="A1:K7"/>
    <mergeCell ref="A8:K8"/>
    <mergeCell ref="A9:K9"/>
    <mergeCell ref="B10:F10"/>
    <mergeCell ref="G10:K10"/>
    <mergeCell ref="A33:K41"/>
  </mergeCells>
  <pageMargins left="0.511811024" right="0.511811024" top="0.78740157499999996" bottom="0.78740157499999996" header="0.31496062000000002" footer="0.31496062000000002"/>
  <pageSetup paperSize="9" scale="73" orientation="landscape" horizontalDpi="200" verticalDpi="200" r:id="rId1"/>
  <rowBreaks count="1" manualBreakCount="1">
    <brk id="3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B13" zoomScaleNormal="100" workbookViewId="0">
      <selection activeCell="Q22" sqref="Q22"/>
    </sheetView>
  </sheetViews>
  <sheetFormatPr defaultRowHeight="12.75" x14ac:dyDescent="0.2"/>
  <cols>
    <col min="1" max="1" width="15.33203125" style="1" customWidth="1"/>
    <col min="2" max="2" width="16.33203125" style="1" customWidth="1"/>
    <col min="3" max="3" width="13.5" style="1" customWidth="1"/>
    <col min="4" max="4" width="15.5" style="1" customWidth="1"/>
    <col min="5" max="5" width="15.33203125" style="1" customWidth="1"/>
    <col min="6" max="6" width="14" style="1" customWidth="1"/>
    <col min="7" max="7" width="14.5" style="1" customWidth="1"/>
    <col min="8" max="8" width="12.6640625" style="1" customWidth="1"/>
    <col min="9" max="9" width="14.33203125" style="1" customWidth="1"/>
    <col min="10" max="10" width="13.1640625" style="1" customWidth="1"/>
    <col min="11" max="11" width="12.5" style="1" customWidth="1"/>
    <col min="12" max="16384" width="9.33203125" style="1"/>
  </cols>
  <sheetData>
    <row r="1" spans="1:11" x14ac:dyDescent="0.2">
      <c r="A1" s="29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24" customHeight="1" x14ac:dyDescent="0.2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8" customHeight="1" x14ac:dyDescent="0.2">
      <c r="A9" s="42" t="s">
        <v>1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1" ht="25.5" x14ac:dyDescent="0.2">
      <c r="A10" s="2" t="s">
        <v>2</v>
      </c>
      <c r="B10" s="43" t="s">
        <v>3</v>
      </c>
      <c r="C10" s="43"/>
      <c r="D10" s="43"/>
      <c r="E10" s="43"/>
      <c r="F10" s="43"/>
      <c r="G10" s="43" t="s">
        <v>4</v>
      </c>
      <c r="H10" s="43"/>
      <c r="I10" s="43"/>
      <c r="J10" s="43"/>
      <c r="K10" s="43"/>
    </row>
    <row r="11" spans="1:11" ht="76.5" x14ac:dyDescent="0.2">
      <c r="A11" s="3" t="s">
        <v>5</v>
      </c>
      <c r="B11" s="4" t="s">
        <v>6</v>
      </c>
      <c r="C11" s="4" t="s">
        <v>7</v>
      </c>
      <c r="D11" s="4" t="s">
        <v>8</v>
      </c>
      <c r="E11" s="4" t="s">
        <v>9</v>
      </c>
      <c r="F11" s="4" t="s">
        <v>10</v>
      </c>
      <c r="G11" s="4" t="s">
        <v>11</v>
      </c>
      <c r="H11" s="4" t="s">
        <v>12</v>
      </c>
      <c r="I11" s="4" t="s">
        <v>13</v>
      </c>
      <c r="J11" s="4" t="s">
        <v>14</v>
      </c>
      <c r="K11" s="4" t="s">
        <v>15</v>
      </c>
    </row>
    <row r="12" spans="1:11" ht="15" x14ac:dyDescent="0.2">
      <c r="A12" s="5">
        <v>1</v>
      </c>
      <c r="B12" s="6">
        <f>'[1]Table 1'!B6:C6*0.06+'[1]Table 1'!B6:C6</f>
        <v>5289.8134</v>
      </c>
      <c r="C12" s="6">
        <f>'[1]Table 1'!D6*0.06+'[1]Table 1'!D6</f>
        <v>5289.8134</v>
      </c>
      <c r="D12" s="7">
        <f>'[1]Table 1'!R6*0.06+'[1]Table 1'!R6</f>
        <v>6347.7887999999994</v>
      </c>
      <c r="E12" s="7">
        <f>'[1]Table 1'!S6*0.06+'[1]Table 1'!S6</f>
        <v>6347.7887999999994</v>
      </c>
      <c r="F12" s="7">
        <f>'[1]Table 1'!T6*0.06+'[1]Table 1'!T6</f>
        <v>6347.7887999999994</v>
      </c>
      <c r="G12" s="7">
        <f>'[1]Table 1'!U6*0.06+'[1]Table 1'!U6</f>
        <v>3427.3721999999998</v>
      </c>
      <c r="H12" s="7">
        <f>'[1]Table 1'!V6*0.06+'[1]Table 1'!V6</f>
        <v>5289.8134</v>
      </c>
      <c r="I12" s="7">
        <f>'[1]Table 1'!W6*0.06+'[1]Table 1'!W6</f>
        <v>6347.7887999999994</v>
      </c>
      <c r="J12" s="7">
        <f>'[1]Table 1'!X6*0.06+'[1]Table 1'!X6</f>
        <v>6347.7887999999994</v>
      </c>
      <c r="K12" s="7">
        <f>'[1]Table 1'!Y6*0.06+'[1]Table 1'!Y6</f>
        <v>6347.7887999999994</v>
      </c>
    </row>
    <row r="13" spans="1:11" ht="15" x14ac:dyDescent="0.2">
      <c r="A13" s="5">
        <v>2</v>
      </c>
      <c r="B13" s="6">
        <f>'[1]Table 1'!B7:C7*0.06+'[1]Table 1'!B7:C7</f>
        <v>5607.1986000000006</v>
      </c>
      <c r="C13" s="6">
        <f>'[1]Table 1'!D7*0.06+'[1]Table 1'!D7</f>
        <v>5607.1986000000006</v>
      </c>
      <c r="D13" s="7">
        <f>'[1]Table 1'!R7*0.06+'[1]Table 1'!R7</f>
        <v>6728.6561279999996</v>
      </c>
      <c r="E13" s="7">
        <f>'[1]Table 1'!S7*0.06+'[1]Table 1'!S7</f>
        <v>6728.6561279999996</v>
      </c>
      <c r="F13" s="7">
        <f>'[1]Table 1'!T7*0.06+'[1]Table 1'!T7</f>
        <v>6728.6561279999996</v>
      </c>
      <c r="G13" s="7">
        <f>'[1]Table 1'!U7*0.06+'[1]Table 1'!U7</f>
        <v>3633.0145319999997</v>
      </c>
      <c r="H13" s="7">
        <f>'[1]Table 1'!V7*0.06+'[1]Table 1'!V7</f>
        <v>5607.2022040000002</v>
      </c>
      <c r="I13" s="7">
        <f>'[1]Table 1'!W7*0.06+'[1]Table 1'!W7</f>
        <v>6728.6561279999996</v>
      </c>
      <c r="J13" s="7">
        <f>'[1]Table 1'!X7*0.06+'[1]Table 1'!X7</f>
        <v>6728.6561279999996</v>
      </c>
      <c r="K13" s="7">
        <f>'[1]Table 1'!Y7*0.06+'[1]Table 1'!Y7</f>
        <v>6728.6561279999996</v>
      </c>
    </row>
    <row r="14" spans="1:11" ht="15" x14ac:dyDescent="0.2">
      <c r="A14" s="5">
        <v>3</v>
      </c>
      <c r="B14" s="6">
        <f>'[1]Table 1'!B8:C8*0.06+'[1]Table 1'!B8:C8</f>
        <v>5943.6319999999996</v>
      </c>
      <c r="C14" s="6">
        <f>'[1]Table 1'!D8*0.06+'[1]Table 1'!D8</f>
        <v>5943.6319999999996</v>
      </c>
      <c r="D14" s="7">
        <f>'[1]Table 1'!R8*0.06+'[1]Table 1'!R8</f>
        <v>7132.3754956799994</v>
      </c>
      <c r="E14" s="7">
        <f>'[1]Table 1'!S8*0.06+'[1]Table 1'!S8</f>
        <v>7132.3754956799994</v>
      </c>
      <c r="F14" s="7">
        <f>'[1]Table 1'!T8*0.06+'[1]Table 1'!T8</f>
        <v>7132.3754956799994</v>
      </c>
      <c r="G14" s="7">
        <f>'[1]Table 1'!U8*0.06+'[1]Table 1'!U8</f>
        <v>3850.9954039199997</v>
      </c>
      <c r="H14" s="7">
        <f>'[1]Table 1'!V8*0.06+'[1]Table 1'!V8</f>
        <v>5943.6343362400003</v>
      </c>
      <c r="I14" s="7">
        <f>'[1]Table 1'!W8*0.06+'[1]Table 1'!W8</f>
        <v>7132.3754956799994</v>
      </c>
      <c r="J14" s="7">
        <f>'[1]Table 1'!X8*0.06+'[1]Table 1'!X8</f>
        <v>7132.3754956799994</v>
      </c>
      <c r="K14" s="7">
        <f>'[1]Table 1'!Y8*0.06+'[1]Table 1'!Y8</f>
        <v>7132.3754956799994</v>
      </c>
    </row>
    <row r="15" spans="1:11" ht="15" x14ac:dyDescent="0.2">
      <c r="A15" s="5">
        <v>4</v>
      </c>
      <c r="B15" s="6">
        <f>'[1]Table 1'!B9:C9*0.06+'[1]Table 1'!B9:C9</f>
        <v>6300.2478000000001</v>
      </c>
      <c r="C15" s="6">
        <f>'[1]Table 1'!D9*0.06+'[1]Table 1'!D9</f>
        <v>6300.2478000000001</v>
      </c>
      <c r="D15" s="7">
        <f>'[1]Table 1'!R9*0.06+'[1]Table 1'!R9</f>
        <v>7560.3180254207991</v>
      </c>
      <c r="E15" s="7">
        <f>'[1]Table 1'!S9*0.06+'[1]Table 1'!S9</f>
        <v>7560.3180254207991</v>
      </c>
      <c r="F15" s="7">
        <f>'[1]Table 1'!T9*0.06+'[1]Table 1'!T9</f>
        <v>7560.3180254207991</v>
      </c>
      <c r="G15" s="7">
        <f>'[1]Table 1'!U9*0.06+'[1]Table 1'!U9</f>
        <v>4082.0551281551998</v>
      </c>
      <c r="H15" s="7">
        <f>'[1]Table 1'!V9*0.06+'[1]Table 1'!V9</f>
        <v>6300.2523964144002</v>
      </c>
      <c r="I15" s="7">
        <f>'[1]Table 1'!W9*0.06+'[1]Table 1'!W9</f>
        <v>7560.3180254207991</v>
      </c>
      <c r="J15" s="7">
        <f>'[1]Table 1'!X9*0.06+'[1]Table 1'!X9</f>
        <v>7560.3180254207991</v>
      </c>
      <c r="K15" s="7">
        <f>'[1]Table 1'!Y9*0.06+'[1]Table 1'!Y9</f>
        <v>7560.3180254207991</v>
      </c>
    </row>
    <row r="16" spans="1:11" ht="15" x14ac:dyDescent="0.2">
      <c r="A16" s="5">
        <v>5</v>
      </c>
      <c r="B16" s="6">
        <f>'[1]Table 1'!B10:C10*0.06+'[1]Table 1'!B10:C10</f>
        <v>6678.2650000000003</v>
      </c>
      <c r="C16" s="6">
        <f>'[1]Table 1'!D10*0.06+'[1]Table 1'!D10</f>
        <v>6678.2650000000003</v>
      </c>
      <c r="D16" s="7">
        <f>'[1]Table 1'!R10*0.06+'[1]Table 1'!R10</f>
        <v>8013.9371069460467</v>
      </c>
      <c r="E16" s="7">
        <f>'[1]Table 1'!S10*0.06+'[1]Table 1'!S10</f>
        <v>8013.9371069460467</v>
      </c>
      <c r="F16" s="7">
        <f>'[1]Table 1'!T10*0.06+'[1]Table 1'!T10</f>
        <v>8013.9371069460467</v>
      </c>
      <c r="G16" s="7">
        <f>'[1]Table 1'!U10*0.06+'[1]Table 1'!U10</f>
        <v>4326.9784358445122</v>
      </c>
      <c r="H16" s="7">
        <f>'[1]Table 1'!V10*0.06+'[1]Table 1'!V10</f>
        <v>6678.2675401992637</v>
      </c>
      <c r="I16" s="7">
        <f>'[1]Table 1'!W10*0.06+'[1]Table 1'!W10</f>
        <v>8013.9371069460467</v>
      </c>
      <c r="J16" s="7">
        <f>'[1]Table 1'!X10*0.06+'[1]Table 1'!X10</f>
        <v>8013.9371069460467</v>
      </c>
      <c r="K16" s="7">
        <f>'[1]Table 1'!Y10*0.06+'[1]Table 1'!Y10</f>
        <v>8013.9371069460467</v>
      </c>
    </row>
    <row r="17" spans="1:11" ht="15" x14ac:dyDescent="0.2">
      <c r="A17" s="5">
        <v>6</v>
      </c>
      <c r="B17" s="6">
        <f>'[1]Table 1'!B11:C11*0.06+'[1]Table 1'!B11:C11</f>
        <v>7078.9662000000008</v>
      </c>
      <c r="C17" s="6">
        <f>'[1]Table 1'!D11*0.06+'[1]Table 1'!D11</f>
        <v>7078.9662000000008</v>
      </c>
      <c r="D17" s="7">
        <f>'[1]Table 1'!R11*0.06+'[1]Table 1'!R11</f>
        <v>8494.7733333628094</v>
      </c>
      <c r="E17" s="7">
        <f>'[1]Table 1'!S11*0.06+'[1]Table 1'!S11</f>
        <v>8494.7733333628094</v>
      </c>
      <c r="F17" s="7">
        <f>'[1]Table 1'!T11*0.06+'[1]Table 1'!T11</f>
        <v>8494.7733333628094</v>
      </c>
      <c r="G17" s="7">
        <f>'[1]Table 1'!U11*0.06+'[1]Table 1'!U11</f>
        <v>4586.5971419951829</v>
      </c>
      <c r="H17" s="7">
        <f>'[1]Table 1'!V11*0.06+'[1]Table 1'!V11</f>
        <v>7078.9635926112196</v>
      </c>
      <c r="I17" s="7">
        <f>'[1]Table 1'!W11*0.06+'[1]Table 1'!W11</f>
        <v>8494.7733333628094</v>
      </c>
      <c r="J17" s="7">
        <f>'[1]Table 1'!X11*0.06+'[1]Table 1'!X11</f>
        <v>8494.7733333628094</v>
      </c>
      <c r="K17" s="7">
        <f>'[1]Table 1'!Y11*0.06+'[1]Table 1'!Y11</f>
        <v>8494.7733333628094</v>
      </c>
    </row>
    <row r="18" spans="1:11" ht="15" x14ac:dyDescent="0.2">
      <c r="A18" s="5">
        <v>7</v>
      </c>
      <c r="B18" s="6">
        <f>'[1]Table 1'!B12:C12*0.06+'[1]Table 1'!B12:C12</f>
        <v>7503.6976000000004</v>
      </c>
      <c r="C18" s="6">
        <f>'[1]Table 1'!D12*0.06+'[1]Table 1'!D12</f>
        <v>7503.6976000000004</v>
      </c>
      <c r="D18" s="7">
        <f>'[1]Table 1'!R12*0.06+'[1]Table 1'!R12</f>
        <v>9004.4597333645779</v>
      </c>
      <c r="E18" s="7">
        <f>'[1]Table 1'!S12*0.06+'[1]Table 1'!S12</f>
        <v>9004.4597333645779</v>
      </c>
      <c r="F18" s="7">
        <f>'[1]Table 1'!T12*0.06+'[1]Table 1'!T12</f>
        <v>9004.4597333645779</v>
      </c>
      <c r="G18" s="7">
        <f>'[1]Table 1'!U12*0.06+'[1]Table 1'!U12</f>
        <v>4861.7929705148936</v>
      </c>
      <c r="H18" s="7">
        <f>'[1]Table 1'!V12*0.06+'[1]Table 1'!V12</f>
        <v>7503.7014081678926</v>
      </c>
      <c r="I18" s="7">
        <f>'[1]Table 1'!W12*0.06+'[1]Table 1'!W12</f>
        <v>9004.4597333645779</v>
      </c>
      <c r="J18" s="7">
        <f>'[1]Table 1'!X12*0.06+'[1]Table 1'!X12</f>
        <v>9004.4597333645779</v>
      </c>
      <c r="K18" s="7">
        <f>'[1]Table 1'!Y12*0.06+'[1]Table 1'!Y12</f>
        <v>9004.4597333645779</v>
      </c>
    </row>
    <row r="19" spans="1:11" ht="15" x14ac:dyDescent="0.2">
      <c r="A19" s="5">
        <v>8</v>
      </c>
      <c r="B19" s="6">
        <f>'[1]Table 1'!B13:C13*0.06+'[1]Table 1'!B13:C13</f>
        <v>7953.9219999999996</v>
      </c>
      <c r="C19" s="6">
        <f>'[1]Table 1'!D13*0.06+'[1]Table 1'!D13</f>
        <v>7953.9219999999996</v>
      </c>
      <c r="D19" s="7">
        <f>'[1]Table 1'!R13*0.06+'[1]Table 1'!R13</f>
        <v>9544.7273173664526</v>
      </c>
      <c r="E19" s="7">
        <f>'[1]Table 1'!S13*0.06+'[1]Table 1'!S13</f>
        <v>9544.7273173664526</v>
      </c>
      <c r="F19" s="7">
        <f>'[1]Table 1'!T13*0.06+'[1]Table 1'!T13</f>
        <v>9544.7273173664526</v>
      </c>
      <c r="G19" s="7">
        <f>'[1]Table 1'!U13*0.06+'[1]Table 1'!U13</f>
        <v>5153.5005487457875</v>
      </c>
      <c r="H19" s="7">
        <f>'[1]Table 1'!V13*0.06+'[1]Table 1'!V13</f>
        <v>7953.9234926579666</v>
      </c>
      <c r="I19" s="7">
        <f>'[1]Table 1'!W13*0.06+'[1]Table 1'!W13</f>
        <v>9544.7273173664526</v>
      </c>
      <c r="J19" s="7">
        <f>'[1]Table 1'!X13*0.06+'[1]Table 1'!X13</f>
        <v>9544.7273173664526</v>
      </c>
      <c r="K19" s="7">
        <f>'[1]Table 1'!Y13*0.06+'[1]Table 1'!Y13</f>
        <v>9544.7273173664526</v>
      </c>
    </row>
    <row r="20" spans="1:11" ht="15" x14ac:dyDescent="0.2">
      <c r="A20" s="5">
        <v>9</v>
      </c>
      <c r="B20" s="6">
        <f>'[1]Table 1'!B14:C14*0.06+'[1]Table 1'!B14:C14</f>
        <v>8431.1551999999992</v>
      </c>
      <c r="C20" s="6">
        <f>'[1]Table 1'!D14*0.06+'[1]Table 1'!D14</f>
        <v>8431.1551999999992</v>
      </c>
      <c r="D20" s="7">
        <f>'[1]Table 1'!R14*0.06+'[1]Table 1'!R14</f>
        <v>10117.410956408439</v>
      </c>
      <c r="E20" s="7">
        <f>'[1]Table 1'!S14*0.06+'[1]Table 1'!S14</f>
        <v>10117.410956408439</v>
      </c>
      <c r="F20" s="7">
        <f>'[1]Table 1'!T14*0.06+'[1]Table 1'!T14</f>
        <v>10117.410956408439</v>
      </c>
      <c r="G20" s="7">
        <f>'[1]Table 1'!U14*0.06+'[1]Table 1'!U14</f>
        <v>5462.7105816705343</v>
      </c>
      <c r="H20" s="7">
        <f>'[1]Table 1'!V14*0.06+'[1]Table 1'!V14</f>
        <v>8431.1589022174448</v>
      </c>
      <c r="I20" s="7">
        <f>'[1]Table 1'!W14*0.06+'[1]Table 1'!W14</f>
        <v>10117.410956408439</v>
      </c>
      <c r="J20" s="7">
        <f>'[1]Table 1'!X14*0.06+'[1]Table 1'!X14</f>
        <v>10117.410956408439</v>
      </c>
      <c r="K20" s="7">
        <f>'[1]Table 1'!Y14*0.06+'[1]Table 1'!Y14</f>
        <v>10117.410956408439</v>
      </c>
    </row>
    <row r="21" spans="1:11" ht="15" x14ac:dyDescent="0.2">
      <c r="A21" s="8">
        <v>10</v>
      </c>
      <c r="B21" s="6">
        <f>'[1]Table 1'!B15:C15*0.06+'[1]Table 1'!B15:C15</f>
        <v>8937.0295999999998</v>
      </c>
      <c r="C21" s="6">
        <f>'[1]Table 1'!D15*0.06+'[1]Table 1'!D15</f>
        <v>8937.0295999999998</v>
      </c>
      <c r="D21" s="7">
        <f>'[1]Table 1'!R15*0.06+'[1]Table 1'!R15</f>
        <v>10724.455613792945</v>
      </c>
      <c r="E21" s="7">
        <f>'[1]Table 1'!S15*0.06+'[1]Table 1'!S15</f>
        <v>10724.455613792945</v>
      </c>
      <c r="F21" s="7">
        <f>'[1]Table 1'!T15*0.06+'[1]Table 1'!T15</f>
        <v>10724.455613792945</v>
      </c>
      <c r="G21" s="7">
        <f>'[1]Table 1'!U15*0.06+'[1]Table 1'!U15</f>
        <v>5790.4732165707665</v>
      </c>
      <c r="H21" s="7">
        <f>'[1]Table 1'!V15*0.06+'[1]Table 1'!V15</f>
        <v>8937.0284363504907</v>
      </c>
      <c r="I21" s="7">
        <f>'[1]Table 1'!W15*0.06+'[1]Table 1'!W15</f>
        <v>10724.455613792945</v>
      </c>
      <c r="J21" s="7">
        <f>'[1]Table 1'!X15*0.06+'[1]Table 1'!X15</f>
        <v>10724.455613792945</v>
      </c>
      <c r="K21" s="7">
        <f>'[1]Table 1'!Y15*0.06+'[1]Table 1'!Y15</f>
        <v>10724.455613792945</v>
      </c>
    </row>
    <row r="22" spans="1:11" ht="15" x14ac:dyDescent="0.2">
      <c r="A22" s="8">
        <v>11</v>
      </c>
      <c r="B22" s="6">
        <f>'[1]Table 1'!B16:C16*0.06+'[1]Table 1'!B16:C16</f>
        <v>9473.2518</v>
      </c>
      <c r="C22" s="6">
        <f>'[1]Table 1'!D16*0.06+'[1]Table 1'!D16</f>
        <v>9473.2518</v>
      </c>
      <c r="D22" s="7">
        <f>'[1]Table 1'!R16*0.06+'[1]Table 1'!R16</f>
        <v>11367.922950620521</v>
      </c>
      <c r="E22" s="7">
        <f>'[1]Table 1'!S16*0.06+'[1]Table 1'!S16</f>
        <v>11367.922950620521</v>
      </c>
      <c r="F22" s="7">
        <f>'[1]Table 1'!T16*0.06+'[1]Table 1'!T16</f>
        <v>11367.922950620521</v>
      </c>
      <c r="G22" s="7">
        <f>'[1]Table 1'!U16*0.06+'[1]Table 1'!U16</f>
        <v>6137.9016095650122</v>
      </c>
      <c r="H22" s="7">
        <f>'[1]Table 1'!V16*0.06+'[1]Table 1'!V16</f>
        <v>9473.2501425315204</v>
      </c>
      <c r="I22" s="7">
        <f>'[1]Table 1'!W16*0.06+'[1]Table 1'!W16</f>
        <v>11367.922950620521</v>
      </c>
      <c r="J22" s="7">
        <f>'[1]Table 1'!X16*0.06+'[1]Table 1'!X16</f>
        <v>11367.922950620521</v>
      </c>
      <c r="K22" s="7">
        <f>'[1]Table 1'!Y16*0.06+'[1]Table 1'!Y16</f>
        <v>11367.922950620521</v>
      </c>
    </row>
    <row r="23" spans="1:11" ht="15" x14ac:dyDescent="0.2">
      <c r="A23" s="8">
        <v>12</v>
      </c>
      <c r="B23" s="6">
        <f>'[1]Table 1'!B17:C17*0.06+'[1]Table 1'!B17:C17</f>
        <v>10041.645</v>
      </c>
      <c r="C23" s="6">
        <f>'[1]Table 1'!D17*0.06+'[1]Table 1'!D17</f>
        <v>10041.645</v>
      </c>
      <c r="D23" s="7">
        <f>'[1]Table 1'!R17*0.06+'[1]Table 1'!R17</f>
        <v>12049.998327657751</v>
      </c>
      <c r="E23" s="7">
        <f>'[1]Table 1'!S17*0.06+'[1]Table 1'!S17</f>
        <v>12049.998327657751</v>
      </c>
      <c r="F23" s="7">
        <f>'[1]Table 1'!T17*0.06+'[1]Table 1'!T17</f>
        <v>12049.998327657751</v>
      </c>
      <c r="G23" s="7">
        <f>'[1]Table 1'!U17*0.06+'[1]Table 1'!U17</f>
        <v>6506.1757061389126</v>
      </c>
      <c r="H23" s="7">
        <f>'[1]Table 1'!V17*0.06+'[1]Table 1'!V17</f>
        <v>10041.645151083412</v>
      </c>
      <c r="I23" s="7">
        <f>'[1]Table 1'!W17*0.06+'[1]Table 1'!W17</f>
        <v>12049.998327657751</v>
      </c>
      <c r="J23" s="7">
        <f>'[1]Table 1'!X17*0.06+'[1]Table 1'!X17</f>
        <v>12049.998327657751</v>
      </c>
      <c r="K23" s="7">
        <f>'[1]Table 1'!Y17*0.06+'[1]Table 1'!Y17</f>
        <v>12049.998327657751</v>
      </c>
    </row>
    <row r="24" spans="1:11" ht="15" x14ac:dyDescent="0.2">
      <c r="A24" s="8">
        <v>13</v>
      </c>
      <c r="B24" s="6">
        <f>'[1]Table 1'!B18:C18*0.06+'[1]Table 1'!B18:C18</f>
        <v>10644.148999999999</v>
      </c>
      <c r="C24" s="6">
        <f>'[1]Table 1'!D18*0.06+'[1]Table 1'!D18</f>
        <v>10644.148999999999</v>
      </c>
      <c r="D24" s="7">
        <f>'[1]Table 1'!R18*0.06+'[1]Table 1'!R18</f>
        <v>12772.998227317217</v>
      </c>
      <c r="E24" s="7">
        <f>'[1]Table 1'!S18*0.06+'[1]Table 1'!S18</f>
        <v>12772.998227317217</v>
      </c>
      <c r="F24" s="7">
        <f>'[1]Table 1'!T18*0.06+'[1]Table 1'!T18</f>
        <v>12772.998227317217</v>
      </c>
      <c r="G24" s="7">
        <f>'[1]Table 1'!U18*0.06+'[1]Table 1'!U18</f>
        <v>6896.5462485072476</v>
      </c>
      <c r="H24" s="7">
        <f>'[1]Table 1'!V18*0.06+'[1]Table 1'!V18</f>
        <v>10644.143860148417</v>
      </c>
      <c r="I24" s="7">
        <f>'[1]Table 1'!W18*0.06+'[1]Table 1'!W18</f>
        <v>12772.998227317217</v>
      </c>
      <c r="J24" s="7">
        <f>'[1]Table 1'!X18*0.06+'[1]Table 1'!X18</f>
        <v>12772.998227317217</v>
      </c>
      <c r="K24" s="7">
        <f>'[1]Table 1'!Y18*0.06+'[1]Table 1'!Y18</f>
        <v>12772.998227317217</v>
      </c>
    </row>
    <row r="25" spans="1:11" ht="15" x14ac:dyDescent="0.2">
      <c r="A25" s="8">
        <v>14</v>
      </c>
      <c r="B25" s="6">
        <f>'[1]Table 1'!B19:C19*0.06+'[1]Table 1'!B19:C19</f>
        <v>11282.788399999999</v>
      </c>
      <c r="C25" s="6">
        <f>'[1]Table 1'!D19*0.06+'[1]Table 1'!D19</f>
        <v>11282.788399999999</v>
      </c>
      <c r="D25" s="7">
        <f>'[1]Table 1'!R19*0.06+'[1]Table 1'!R19</f>
        <v>13539.378120956249</v>
      </c>
      <c r="E25" s="7">
        <f>'[1]Table 1'!S19*0.06+'[1]Table 1'!S19</f>
        <v>13539.378120956249</v>
      </c>
      <c r="F25" s="7">
        <f>'[1]Table 1'!T19*0.06+'[1]Table 1'!T19</f>
        <v>13539.378120956249</v>
      </c>
      <c r="G25" s="7">
        <f>'[1]Table 1'!U19*0.06+'[1]Table 1'!U19</f>
        <v>7310.3390234176823</v>
      </c>
      <c r="H25" s="7">
        <f>'[1]Table 1'!V19*0.06+'[1]Table 1'!V19</f>
        <v>11282.792491757322</v>
      </c>
      <c r="I25" s="7">
        <f>'[1]Table 1'!W19*0.06+'[1]Table 1'!W19</f>
        <v>13539.378120956249</v>
      </c>
      <c r="J25" s="7">
        <f>'[1]Table 1'!X19*0.06+'[1]Table 1'!X19</f>
        <v>13539.378120956249</v>
      </c>
      <c r="K25" s="7">
        <f>'[1]Table 1'!Y19*0.06+'[1]Table 1'!Y19</f>
        <v>13539.378120956249</v>
      </c>
    </row>
    <row r="26" spans="1:11" ht="15" x14ac:dyDescent="0.2">
      <c r="A26" s="8">
        <v>15</v>
      </c>
      <c r="B26" s="6">
        <f>'[1]Table 1'!B20:C20*0.06+'[1]Table 1'!B20:C20</f>
        <v>11959.7574</v>
      </c>
      <c r="C26" s="6">
        <f>'[1]Table 1'!D20*0.06+'[1]Table 1'!D20</f>
        <v>11959.7574</v>
      </c>
      <c r="D26" s="7">
        <f>'[1]Table 1'!R20*0.06+'[1]Table 1'!R20</f>
        <v>14351.740808213624</v>
      </c>
      <c r="E26" s="7">
        <f>'[1]Table 1'!S20*0.06+'[1]Table 1'!S20</f>
        <v>14351.740808213624</v>
      </c>
      <c r="F26" s="7">
        <f>'[1]Table 1'!T20*0.06+'[1]Table 1'!T20</f>
        <v>14351.740808213624</v>
      </c>
      <c r="G26" s="7">
        <f>'[1]Table 1'!U20*0.06+'[1]Table 1'!U20</f>
        <v>7748.9593648227428</v>
      </c>
      <c r="H26" s="7">
        <f>'[1]Table 1'!V20*0.06+'[1]Table 1'!V20</f>
        <v>11959.760041262762</v>
      </c>
      <c r="I26" s="7">
        <f>'[1]Table 1'!W20*0.06+'[1]Table 1'!W20</f>
        <v>14351.740808213624</v>
      </c>
      <c r="J26" s="7">
        <f>'[1]Table 1'!X20*0.06+'[1]Table 1'!X20</f>
        <v>14351.740808213624</v>
      </c>
      <c r="K26" s="7">
        <f>'[1]Table 1'!Y20*0.06+'[1]Table 1'!Y20</f>
        <v>14351.740808213624</v>
      </c>
    </row>
    <row r="27" spans="1:11" ht="15" x14ac:dyDescent="0.2">
      <c r="A27" s="8">
        <v>16</v>
      </c>
      <c r="B27" s="6">
        <f>'[1]Table 1'!B21:C21*0.06+'[1]Table 1'!B21:C21</f>
        <v>12677.345600000001</v>
      </c>
      <c r="C27" s="6">
        <f>'[1]Table 1'!D21*0.06+'[1]Table 1'!D21</f>
        <v>12677.345600000001</v>
      </c>
      <c r="D27" s="7">
        <f>'[1]Table 1'!R21*0.06+'[1]Table 1'!R21</f>
        <v>15212.845256706441</v>
      </c>
      <c r="E27" s="7">
        <f>'[1]Table 1'!S21*0.06+'[1]Table 1'!S21</f>
        <v>15212.845256706441</v>
      </c>
      <c r="F27" s="7">
        <f>'[1]Table 1'!T21*0.06+'[1]Table 1'!T21</f>
        <v>15212.845256706441</v>
      </c>
      <c r="G27" s="7">
        <f>'[1]Table 1'!U21*0.06+'[1]Table 1'!U21</f>
        <v>8213.8969267121065</v>
      </c>
      <c r="H27" s="7">
        <f>'[1]Table 1'!V21*0.06+'[1]Table 1'!V21</f>
        <v>12677.345643738527</v>
      </c>
      <c r="I27" s="7">
        <f>'[1]Table 1'!W21*0.06+'[1]Table 1'!W21</f>
        <v>15212.845256706441</v>
      </c>
      <c r="J27" s="7">
        <f>'[1]Table 1'!X21*0.06+'[1]Table 1'!X21</f>
        <v>15212.845256706441</v>
      </c>
      <c r="K27" s="7">
        <f>'[1]Table 1'!Y21*0.06+'[1]Table 1'!Y21</f>
        <v>15212.845256706441</v>
      </c>
    </row>
    <row r="28" spans="1:11" ht="15" x14ac:dyDescent="0.2">
      <c r="A28" s="8">
        <v>17</v>
      </c>
      <c r="B28" s="6">
        <f>'[1]Table 1'!B22:C22*0.06+'[1]Table 1'!B22:C22</f>
        <v>13437.991</v>
      </c>
      <c r="C28" s="6">
        <f>'[1]Table 1'!D22*0.06+'[1]Table 1'!D22</f>
        <v>13437.991</v>
      </c>
      <c r="D28" s="7">
        <f>'[1]Table 1'!R22*0.06+'[1]Table 1'!R22</f>
        <v>16125.615972108828</v>
      </c>
      <c r="E28" s="7">
        <f>'[1]Table 1'!S22*0.06+'[1]Table 1'!S22</f>
        <v>16125.615972108828</v>
      </c>
      <c r="F28" s="7">
        <f>'[1]Table 1'!T22*0.06+'[1]Table 1'!T22</f>
        <v>16125.615972108828</v>
      </c>
      <c r="G28" s="7">
        <f>'[1]Table 1'!U22*0.06+'[1]Table 1'!U22</f>
        <v>8706.7307423148322</v>
      </c>
      <c r="H28" s="7">
        <f>'[1]Table 1'!V22*0.06+'[1]Table 1'!V22</f>
        <v>13437.986382362838</v>
      </c>
      <c r="I28" s="7">
        <f>'[1]Table 1'!W22*0.06+'[1]Table 1'!W22</f>
        <v>16125.615972108828</v>
      </c>
      <c r="J28" s="7">
        <f>'[1]Table 1'!X22*0.06+'[1]Table 1'!X22</f>
        <v>16125.615972108828</v>
      </c>
      <c r="K28" s="7">
        <f>'[1]Table 1'!Y22*0.06+'[1]Table 1'!Y22</f>
        <v>16125.615972108828</v>
      </c>
    </row>
    <row r="29" spans="1:11" ht="15" x14ac:dyDescent="0.2">
      <c r="A29" s="8">
        <v>18</v>
      </c>
      <c r="B29" s="6">
        <f>'[1]Table 1'!B23:C23*0.06+'[1]Table 1'!B23:C23</f>
        <v>14244.269399999999</v>
      </c>
      <c r="C29" s="6">
        <f>'[1]Table 1'!D23*0.06+'[1]Table 1'!D23</f>
        <v>14244.269399999999</v>
      </c>
      <c r="D29" s="7">
        <f>'[1]Table 1'!R23*0.06+'[1]Table 1'!R23</f>
        <v>17093.152930435357</v>
      </c>
      <c r="E29" s="7">
        <f>'[1]Table 1'!S23*0.06+'[1]Table 1'!S23</f>
        <v>17093.152930435357</v>
      </c>
      <c r="F29" s="7">
        <f>'[1]Table 1'!T23*0.06+'[1]Table 1'!T23</f>
        <v>17093.152930435357</v>
      </c>
      <c r="G29" s="7">
        <f>'[1]Table 1'!U23*0.06+'[1]Table 1'!U23</f>
        <v>9229.1345868537228</v>
      </c>
      <c r="H29" s="7">
        <f>'[1]Table 1'!V23*0.06+'[1]Table 1'!V23</f>
        <v>14244.265565304609</v>
      </c>
      <c r="I29" s="7">
        <f>'[1]Table 1'!W23*0.06+'[1]Table 1'!W23</f>
        <v>17093.152930435357</v>
      </c>
      <c r="J29" s="7">
        <f>'[1]Table 1'!X23*0.06+'[1]Table 1'!X23</f>
        <v>17093.152930435357</v>
      </c>
      <c r="K29" s="7">
        <f>'[1]Table 1'!Y23*0.06+'[1]Table 1'!Y23</f>
        <v>17093.152930435357</v>
      </c>
    </row>
    <row r="30" spans="1:11" ht="15" x14ac:dyDescent="0.2">
      <c r="A30" s="8">
        <v>19</v>
      </c>
      <c r="B30" s="6">
        <f>'[1]Table 1'!B24:C24*0.06+'[1]Table 1'!B24:C24</f>
        <v>15098.9262</v>
      </c>
      <c r="C30" s="6">
        <f>'[1]Table 1'!D24*0.06+'[1]Table 1'!D24</f>
        <v>15098.9262</v>
      </c>
      <c r="D30" s="7">
        <f>'[1]Table 1'!R24*0.06+'[1]Table 1'!R24</f>
        <v>18118.742106261478</v>
      </c>
      <c r="E30" s="7">
        <f>'[1]Table 1'!S24*0.06+'[1]Table 1'!S24</f>
        <v>18118.742106261478</v>
      </c>
      <c r="F30" s="7">
        <f>'[1]Table 1'!T24*0.06+'[1]Table 1'!T24</f>
        <v>18118.742106261478</v>
      </c>
      <c r="G30" s="7">
        <f>'[1]Table 1'!U24*0.06+'[1]Table 1'!U24</f>
        <v>9782.8826620649452</v>
      </c>
      <c r="H30" s="7">
        <f>'[1]Table 1'!V24*0.06+'[1]Table 1'!V24</f>
        <v>15098.921499222886</v>
      </c>
      <c r="I30" s="7">
        <f>'[1]Table 1'!W24*0.06+'[1]Table 1'!W24</f>
        <v>18118.742106261478</v>
      </c>
      <c r="J30" s="7">
        <f>'[1]Table 1'!X24*0.06+'[1]Table 1'!X24</f>
        <v>18118.742106261478</v>
      </c>
      <c r="K30" s="7">
        <f>'[1]Table 1'!Y24*0.06+'[1]Table 1'!Y24</f>
        <v>18118.742106261478</v>
      </c>
    </row>
    <row r="31" spans="1:11" ht="15" x14ac:dyDescent="0.2">
      <c r="A31" s="8">
        <v>20</v>
      </c>
      <c r="B31" s="6">
        <f>'[1]Table 1'!B25:C25*0.06+'[1]Table 1'!B25:C25</f>
        <v>16004.8552</v>
      </c>
      <c r="C31" s="6">
        <f>'[1]Table 1'!D25*0.06+'[1]Table 1'!D25</f>
        <v>16004.8552</v>
      </c>
      <c r="D31" s="7">
        <f>'[1]Table 1'!R25*0.06+'[1]Table 1'!R25</f>
        <v>19205.866632637168</v>
      </c>
      <c r="E31" s="7">
        <f>'[1]Table 1'!S25*0.06+'[1]Table 1'!S25</f>
        <v>19205.866632637168</v>
      </c>
      <c r="F31" s="7">
        <f>'[1]Table 1'!T25*0.06+'[1]Table 1'!T25</f>
        <v>19205.866632637168</v>
      </c>
      <c r="G31" s="7">
        <f>'[1]Table 1'!U25*0.06+'[1]Table 1'!U25</f>
        <v>10369.855621788842</v>
      </c>
      <c r="H31" s="7">
        <f>'[1]Table 1'!V25*0.06+'[1]Table 1'!V25</f>
        <v>16004.85678917626</v>
      </c>
      <c r="I31" s="7">
        <f>'[1]Table 1'!W25*0.06+'[1]Table 1'!W25</f>
        <v>19205.866632637168</v>
      </c>
      <c r="J31" s="7">
        <f>'[1]Table 1'!X25*0.06+'[1]Table 1'!X25</f>
        <v>19205.866632637168</v>
      </c>
      <c r="K31" s="7">
        <f>'[1]Table 1'!Y25*0.06+'[1]Table 1'!Y25</f>
        <v>19205.866632637168</v>
      </c>
    </row>
    <row r="33" spans="1:11" x14ac:dyDescent="0.2">
      <c r="A33" s="35" t="s">
        <v>20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</row>
    <row r="34" spans="1:1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</row>
    <row r="35" spans="1:11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1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</row>
    <row r="38" spans="1:11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</row>
    <row r="39" spans="1:11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ht="39.75" customHeight="1" x14ac:dyDescent="0.2">
      <c r="A42" s="9"/>
      <c r="B42" s="9"/>
      <c r="C42" s="41" t="s">
        <v>0</v>
      </c>
      <c r="D42" s="41"/>
      <c r="E42" s="41"/>
      <c r="F42" s="41"/>
      <c r="G42" s="41"/>
      <c r="H42" s="9"/>
      <c r="I42" s="9"/>
      <c r="J42" s="9"/>
      <c r="K42" s="9"/>
    </row>
    <row r="43" spans="1:11" ht="18.75" x14ac:dyDescent="0.2">
      <c r="A43" s="9"/>
      <c r="B43" s="9"/>
      <c r="C43" s="9"/>
      <c r="D43" s="42" t="s">
        <v>16</v>
      </c>
      <c r="E43" s="42"/>
      <c r="F43" s="42"/>
      <c r="G43" s="9"/>
      <c r="H43" s="9"/>
      <c r="I43" s="9"/>
      <c r="J43" s="9"/>
      <c r="K43" s="9"/>
    </row>
    <row r="44" spans="1:11" ht="31.5" x14ac:dyDescent="0.2">
      <c r="D44" s="10" t="s">
        <v>5</v>
      </c>
      <c r="E44" s="10" t="s">
        <v>17</v>
      </c>
      <c r="F44" s="10" t="s">
        <v>18</v>
      </c>
    </row>
    <row r="45" spans="1:11" ht="15.75" x14ac:dyDescent="0.2">
      <c r="D45" s="11">
        <v>1</v>
      </c>
      <c r="E45" s="12">
        <f>'[1]Table 1'!P29*0.06+'[1]Table 1'!P29</f>
        <v>2856.1275999999998</v>
      </c>
      <c r="F45" s="12">
        <f>'[1]Table 1'!Q29*0.06+'[1]Table 1'!Q29</f>
        <v>2856.1275999999998</v>
      </c>
    </row>
    <row r="46" spans="1:11" ht="15.75" x14ac:dyDescent="0.2">
      <c r="D46" s="11">
        <f>D45+1</f>
        <v>2</v>
      </c>
      <c r="E46" s="12">
        <f>'[1]Table 1'!P30*0.06+'[1]Table 1'!P30</f>
        <v>3027.4952559999997</v>
      </c>
      <c r="F46" s="12">
        <f>'[1]Table 1'!Q30*0.06+'[1]Table 1'!Q30</f>
        <v>3027.4952559999997</v>
      </c>
    </row>
    <row r="47" spans="1:11" ht="15.75" x14ac:dyDescent="0.2">
      <c r="D47" s="11">
        <f t="shared" ref="D47:D64" si="0">D46+1</f>
        <v>3</v>
      </c>
      <c r="E47" s="12">
        <f>'[1]Table 1'!P31*0.06+'[1]Table 1'!P31</f>
        <v>3209.1449713599995</v>
      </c>
      <c r="F47" s="12">
        <f>'[1]Table 1'!Q31*0.06+'[1]Table 1'!Q31</f>
        <v>3209.1449713599995</v>
      </c>
    </row>
    <row r="48" spans="1:11" ht="15.75" x14ac:dyDescent="0.2">
      <c r="D48" s="11">
        <f t="shared" si="0"/>
        <v>4</v>
      </c>
      <c r="E48" s="12">
        <f>'[1]Table 1'!P32*0.06+'[1]Table 1'!P32</f>
        <v>3401.6936696415996</v>
      </c>
      <c r="F48" s="12">
        <f>'[1]Table 1'!Q32*0.06+'[1]Table 1'!Q32</f>
        <v>3401.6936696415996</v>
      </c>
    </row>
    <row r="49" spans="4:6" ht="15.75" x14ac:dyDescent="0.2">
      <c r="D49" s="11">
        <f t="shared" si="0"/>
        <v>5</v>
      </c>
      <c r="E49" s="12">
        <f>'[1]Table 1'!P33*0.06+'[1]Table 1'!P33</f>
        <v>3605.7952898200956</v>
      </c>
      <c r="F49" s="12">
        <f>'[1]Table 1'!Q33*0.06+'[1]Table 1'!Q33</f>
        <v>3605.7952898200956</v>
      </c>
    </row>
    <row r="50" spans="4:6" ht="15.75" x14ac:dyDescent="0.2">
      <c r="D50" s="11">
        <f t="shared" si="0"/>
        <v>6</v>
      </c>
      <c r="E50" s="12">
        <f>'[1]Table 1'!P34*0.06+'[1]Table 1'!P34</f>
        <v>3822.1430072093012</v>
      </c>
      <c r="F50" s="12">
        <f>'[1]Table 1'!Q34*0.06+'[1]Table 1'!Q34</f>
        <v>3822.1430072093012</v>
      </c>
    </row>
    <row r="51" spans="4:6" ht="15.75" x14ac:dyDescent="0.2">
      <c r="D51" s="11">
        <f t="shared" si="0"/>
        <v>7</v>
      </c>
      <c r="E51" s="12">
        <f>'[1]Table 1'!P35*0.06+'[1]Table 1'!P35</f>
        <v>4051.4715876418595</v>
      </c>
      <c r="F51" s="12">
        <f>'[1]Table 1'!Q35*0.06+'[1]Table 1'!Q35</f>
        <v>4051.4715876418595</v>
      </c>
    </row>
    <row r="52" spans="4:6" ht="15.75" x14ac:dyDescent="0.2">
      <c r="D52" s="11">
        <f t="shared" si="0"/>
        <v>8</v>
      </c>
      <c r="E52" s="12">
        <f>'[1]Table 1'!P36*0.06+'[1]Table 1'!P36</f>
        <v>4294.5598829003711</v>
      </c>
      <c r="F52" s="12">
        <f>'[1]Table 1'!Q36*0.06+'[1]Table 1'!Q36</f>
        <v>4294.5598829003711</v>
      </c>
    </row>
    <row r="53" spans="4:6" ht="15.75" x14ac:dyDescent="0.2">
      <c r="D53" s="11">
        <f t="shared" si="0"/>
        <v>9</v>
      </c>
      <c r="E53" s="12">
        <f>'[1]Table 1'!P37*0.06+'[1]Table 1'!P37</f>
        <v>4552.2334758743937</v>
      </c>
      <c r="F53" s="12">
        <f>'[1]Table 1'!Q37*0.06+'[1]Table 1'!Q37</f>
        <v>4552.2334758743937</v>
      </c>
    </row>
    <row r="54" spans="4:6" ht="15.75" x14ac:dyDescent="0.2">
      <c r="D54" s="11">
        <f t="shared" si="0"/>
        <v>10</v>
      </c>
      <c r="E54" s="12">
        <f>'[1]Table 1'!P38*0.06+'[1]Table 1'!P38</f>
        <v>4825.3674844268571</v>
      </c>
      <c r="F54" s="12">
        <f>'[1]Table 1'!Q38*0.06+'[1]Table 1'!Q38</f>
        <v>4825.3674844268571</v>
      </c>
    </row>
    <row r="55" spans="4:6" ht="15.75" x14ac:dyDescent="0.2">
      <c r="D55" s="11">
        <f t="shared" si="0"/>
        <v>11</v>
      </c>
      <c r="E55" s="12">
        <f>'[1]Table 1'!P39*0.06+'[1]Table 1'!P39</f>
        <v>5114.8895334924682</v>
      </c>
      <c r="F55" s="12">
        <f>'[1]Table 1'!Q39*0.06+'[1]Table 1'!Q39</f>
        <v>5114.8895334924682</v>
      </c>
    </row>
    <row r="56" spans="4:6" ht="15.75" x14ac:dyDescent="0.2">
      <c r="D56" s="11">
        <f t="shared" si="0"/>
        <v>12</v>
      </c>
      <c r="E56" s="12">
        <f>'[1]Table 1'!P40*0.06+'[1]Table 1'!P40</f>
        <v>5421.7829055020165</v>
      </c>
      <c r="F56" s="12">
        <f>'[1]Table 1'!Q40*0.06+'[1]Table 1'!Q40</f>
        <v>5421.7829055020165</v>
      </c>
    </row>
    <row r="57" spans="4:6" ht="15.75" x14ac:dyDescent="0.2">
      <c r="D57" s="11">
        <f t="shared" si="0"/>
        <v>13</v>
      </c>
      <c r="E57" s="12">
        <f>'[1]Table 1'!P41*0.06+'[1]Table 1'!P41</f>
        <v>5747.0898798321377</v>
      </c>
      <c r="F57" s="12">
        <f>'[1]Table 1'!Q41*0.06+'[1]Table 1'!Q41</f>
        <v>5747.0898798321377</v>
      </c>
    </row>
    <row r="58" spans="4:6" ht="15.75" x14ac:dyDescent="0.2">
      <c r="D58" s="11">
        <f t="shared" si="0"/>
        <v>14</v>
      </c>
      <c r="E58" s="12">
        <f>'[1]Table 1'!P42*0.06+'[1]Table 1'!P42</f>
        <v>6091.9152726220664</v>
      </c>
      <c r="F58" s="12">
        <f>'[1]Table 1'!Q42*0.06+'[1]Table 1'!Q42</f>
        <v>6091.9152726220664</v>
      </c>
    </row>
    <row r="59" spans="4:6" ht="15.75" x14ac:dyDescent="0.2">
      <c r="D59" s="11">
        <f t="shared" si="0"/>
        <v>15</v>
      </c>
      <c r="E59" s="12">
        <f>'[1]Table 1'!P43*0.06+'[1]Table 1'!P43</f>
        <v>6457.4301889793906</v>
      </c>
      <c r="F59" s="12">
        <f>'[1]Table 1'!Q43*0.06+'[1]Table 1'!Q43</f>
        <v>6457.4301889793906</v>
      </c>
    </row>
    <row r="60" spans="4:6" ht="15.75" x14ac:dyDescent="0.2">
      <c r="D60" s="11">
        <f t="shared" si="0"/>
        <v>16</v>
      </c>
      <c r="E60" s="12">
        <f>'[1]Table 1'!P44*0.06+'[1]Table 1'!P44</f>
        <v>6844.8760003181542</v>
      </c>
      <c r="F60" s="12">
        <f>'[1]Table 1'!Q44*0.06+'[1]Table 1'!Q44</f>
        <v>6844.8760003181542</v>
      </c>
    </row>
    <row r="61" spans="4:6" ht="15.75" x14ac:dyDescent="0.2">
      <c r="D61" s="11">
        <f t="shared" si="0"/>
        <v>17</v>
      </c>
      <c r="E61" s="12">
        <f>'[1]Table 1'!P45*0.06+'[1]Table 1'!P45</f>
        <v>7255.5685603372431</v>
      </c>
      <c r="F61" s="12">
        <f>'[1]Table 1'!Q45*0.06+'[1]Table 1'!Q45</f>
        <v>7255.5685603372431</v>
      </c>
    </row>
    <row r="62" spans="4:6" ht="15.75" x14ac:dyDescent="0.2">
      <c r="D62" s="11">
        <f t="shared" si="0"/>
        <v>18</v>
      </c>
      <c r="E62" s="12">
        <f>'[1]Table 1'!P46*0.06+'[1]Table 1'!P46</f>
        <v>7690.9026739574774</v>
      </c>
      <c r="F62" s="12">
        <f>'[1]Table 1'!Q46*0.06+'[1]Table 1'!Q46</f>
        <v>7690.9026739574774</v>
      </c>
    </row>
    <row r="63" spans="4:6" ht="15.75" x14ac:dyDescent="0.2">
      <c r="D63" s="11">
        <f t="shared" si="0"/>
        <v>19</v>
      </c>
      <c r="E63" s="12">
        <f>'[1]Table 1'!P47*0.06+'[1]Table 1'!P47</f>
        <v>8152.3568343949264</v>
      </c>
      <c r="F63" s="12">
        <f>'[1]Table 1'!Q47*0.06+'[1]Table 1'!Q47</f>
        <v>8152.3568343949264</v>
      </c>
    </row>
    <row r="64" spans="4:6" ht="15.75" x14ac:dyDescent="0.2">
      <c r="D64" s="11">
        <f t="shared" si="0"/>
        <v>20</v>
      </c>
      <c r="E64" s="12">
        <f>'[1]Table 1'!P48*0.06+'[1]Table 1'!P48</f>
        <v>8641.4982444586221</v>
      </c>
      <c r="F64" s="12">
        <f>'[1]Table 1'!Q48*0.06+'[1]Table 1'!Q48</f>
        <v>8641.4982444586221</v>
      </c>
    </row>
  </sheetData>
  <mergeCells count="8">
    <mergeCell ref="C42:G42"/>
    <mergeCell ref="D43:F43"/>
    <mergeCell ref="A1:K7"/>
    <mergeCell ref="A8:K8"/>
    <mergeCell ref="A9:K9"/>
    <mergeCell ref="B10:F10"/>
    <mergeCell ref="G10:K10"/>
    <mergeCell ref="A33:K41"/>
  </mergeCells>
  <pageMargins left="0.511811024" right="0.511811024" top="0.78740157499999996" bottom="0.78740157499999996" header="0.31496062000000002" footer="0.31496062000000002"/>
  <pageSetup paperSize="9" scale="80" orientation="landscape" horizontalDpi="200" verticalDpi="200" r:id="rId1"/>
  <rowBreaks count="1" manualBreakCount="1">
    <brk id="3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cao xmlns="9eda0018-d2a9-4ce7-8556-b2073d2c13b1">Tabela de vencimentos - vigência a partir de 01.2026</Descricao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468108CE8AAA4B89990C807E81DC18" ma:contentTypeVersion="1" ma:contentTypeDescription="Crie um novo documento." ma:contentTypeScope="" ma:versionID="be74fde3a3c021fb86e4aa00a7602855">
  <xsd:schema xmlns:xsd="http://www.w3.org/2001/XMLSchema" xmlns:xs="http://www.w3.org/2001/XMLSchema" xmlns:p="http://schemas.microsoft.com/office/2006/metadata/properties" xmlns:ns2="9eda0018-d2a9-4ce7-8556-b2073d2c13b1" targetNamespace="http://schemas.microsoft.com/office/2006/metadata/properties" ma:root="true" ma:fieldsID="b7b7589ee92ae0c0dd5ef94ced447be2" ns2:_="">
    <xsd:import namespace="9eda0018-d2a9-4ce7-8556-b2073d2c13b1"/>
    <xsd:element name="properties">
      <xsd:complexType>
        <xsd:sequence>
          <xsd:element name="documentManagement">
            <xsd:complexType>
              <xsd:all>
                <xsd:element ref="ns2:Descrica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a0018-d2a9-4ce7-8556-b2073d2c13b1" elementFormDefault="qualified">
    <xsd:import namespace="http://schemas.microsoft.com/office/2006/documentManagement/types"/>
    <xsd:import namespace="http://schemas.microsoft.com/office/infopath/2007/PartnerControls"/>
    <xsd:element name="Descricao" ma:index="8" ma:displayName="Descrição" ma:internalName="Descrica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8CFF6C-4A64-4799-9217-294837401EA2}"/>
</file>

<file path=customXml/itemProps2.xml><?xml version="1.0" encoding="utf-8"?>
<ds:datastoreItem xmlns:ds="http://schemas.openxmlformats.org/officeDocument/2006/customXml" ds:itemID="{4F1BF240-E79C-465B-B363-F5FA21426A37}"/>
</file>

<file path=customXml/itemProps3.xml><?xml version="1.0" encoding="utf-8"?>
<ds:datastoreItem xmlns:ds="http://schemas.openxmlformats.org/officeDocument/2006/customXml" ds:itemID="{9EDF03E9-0C70-4216-A873-9FE222A878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TABELA COM REAJUSTE_JAN 2026</vt:lpstr>
      <vt:lpstr>TABELA COM REAJUSTE_OUT 2025</vt:lpstr>
      <vt:lpstr>TABELA COM REAJUSTE_JAN 2025</vt:lpstr>
      <vt:lpstr>TABELA COM REAJUSTE_2024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Rodrigo Otávio Souza dos Reis</dc:creator>
  <cp:lastModifiedBy>Marta Aragão Sousa Bomfim</cp:lastModifiedBy>
  <cp:lastPrinted>2025-10-14T11:46:20Z</cp:lastPrinted>
  <dcterms:created xsi:type="dcterms:W3CDTF">2024-05-03T14:33:39Z</dcterms:created>
  <dcterms:modified xsi:type="dcterms:W3CDTF">2026-05-28T12:36:35Z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0x01010070468108CE8AAA4B89990C807E81DC18</vt:lpwstr>
  </property>
</Properties>
</file>